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920" windowHeight="8100"/>
  </bookViews>
  <sheets>
    <sheet name="Light" sheetId="1" r:id="rId1"/>
    <sheet name="Water " sheetId="2" r:id="rId2"/>
    <sheet name="Sewer" sheetId="3" r:id="rId3"/>
    <sheet name="Landfill" sheetId="4" r:id="rId4"/>
    <sheet name="General " sheetId="5" r:id="rId5"/>
    <sheet name="Water &amp; Bldg Sink" sheetId="6" r:id="rId6"/>
    <sheet name="Street" sheetId="7" r:id="rId7"/>
    <sheet name="Fire" sheetId="8" r:id="rId8"/>
    <sheet name="Police" sheetId="9" r:id="rId9"/>
    <sheet name="Cemetery" sheetId="10" r:id="rId10"/>
    <sheet name="Ambulance" sheetId="11" r:id="rId11"/>
    <sheet name="Pool" sheetId="12" r:id="rId12"/>
    <sheet name="Park" sheetId="14" r:id="rId13"/>
    <sheet name="Recreation " sheetId="15" r:id="rId14"/>
    <sheet name="Library" sheetId="16" r:id="rId15"/>
    <sheet name="Prog. Income" sheetId="17" r:id="rId16"/>
    <sheet name="Internal Service" sheetId="18" r:id="rId17"/>
    <sheet name="Sales Tax " sheetId="19" r:id="rId18"/>
    <sheet name="V P Bond" sheetId="20" r:id="rId19"/>
    <sheet name="Keno " sheetId="21" r:id="rId20"/>
    <sheet name="Civic Ctr" sheetId="22" r:id="rId21"/>
    <sheet name="TIF" sheetId="23" r:id="rId22"/>
    <sheet name="Senior Ctr" sheetId="24" r:id="rId23"/>
    <sheet name="REDLG" sheetId="25" r:id="rId24"/>
    <sheet name="TOTALS" sheetId="26" r:id="rId25"/>
  </sheets>
  <definedNames>
    <definedName name="_xlnm.Print_Area" localSheetId="14">Library!$A$1:$J$45</definedName>
  </definedNames>
  <calcPr calcId="145621"/>
</workbook>
</file>

<file path=xl/calcChain.xml><?xml version="1.0" encoding="utf-8"?>
<calcChain xmlns="http://schemas.openxmlformats.org/spreadsheetml/2006/main">
  <c r="D12" i="26" l="1"/>
  <c r="J14" i="1" l="1"/>
  <c r="J49" i="23" l="1"/>
  <c r="H49" i="23"/>
  <c r="J29" i="23"/>
  <c r="H29" i="23"/>
  <c r="F59" i="3" l="1"/>
  <c r="H59" i="3"/>
  <c r="J59" i="3"/>
  <c r="F16" i="3"/>
  <c r="H16" i="3"/>
  <c r="J16" i="3"/>
  <c r="H17" i="2" l="1"/>
  <c r="F17" i="2"/>
  <c r="F29" i="23" l="1"/>
  <c r="H14" i="1" l="1"/>
  <c r="F14" i="1"/>
  <c r="D14" i="1"/>
  <c r="H43" i="22"/>
  <c r="J13" i="25" l="1"/>
  <c r="F49" i="19" l="1"/>
  <c r="D49" i="19"/>
  <c r="H55" i="10" l="1"/>
  <c r="H23" i="10"/>
  <c r="J60" i="1" l="1"/>
  <c r="F6" i="25" l="1"/>
  <c r="F4" i="6"/>
  <c r="F67" i="2"/>
  <c r="D22" i="15" l="1"/>
  <c r="D33" i="8"/>
  <c r="D76" i="7"/>
  <c r="D30" i="7"/>
  <c r="D67" i="2"/>
  <c r="D6" i="25" l="1"/>
  <c r="D18" i="22"/>
  <c r="D6" i="18"/>
  <c r="D23" i="10"/>
  <c r="D17" i="2"/>
  <c r="H13" i="25" l="1"/>
  <c r="G13" i="25"/>
  <c r="F13" i="25"/>
  <c r="D13" i="25"/>
  <c r="D14" i="25" s="1"/>
  <c r="J6" i="25"/>
  <c r="J14" i="25" s="1"/>
  <c r="H6" i="25"/>
  <c r="J12" i="24"/>
  <c r="H12" i="24"/>
  <c r="G12" i="24"/>
  <c r="F12" i="24"/>
  <c r="D12" i="24"/>
  <c r="J5" i="24"/>
  <c r="H5" i="24"/>
  <c r="F5" i="24"/>
  <c r="D5" i="24"/>
  <c r="F49" i="23"/>
  <c r="D49" i="23"/>
  <c r="D29" i="23"/>
  <c r="D50" i="23" s="1"/>
  <c r="J43" i="22"/>
  <c r="G43" i="22"/>
  <c r="F43" i="22"/>
  <c r="D43" i="22"/>
  <c r="J18" i="22"/>
  <c r="H18" i="22"/>
  <c r="F18" i="22"/>
  <c r="J17" i="21"/>
  <c r="H17" i="21"/>
  <c r="F17" i="21"/>
  <c r="D17" i="21"/>
  <c r="J6" i="21"/>
  <c r="H6" i="21"/>
  <c r="H19" i="21" s="1"/>
  <c r="F6" i="21"/>
  <c r="D6" i="21"/>
  <c r="J28" i="20"/>
  <c r="H28" i="20"/>
  <c r="F28" i="20"/>
  <c r="D28" i="20"/>
  <c r="J5" i="20"/>
  <c r="H5" i="20"/>
  <c r="H29" i="20" s="1"/>
  <c r="F5" i="20"/>
  <c r="D5" i="20"/>
  <c r="J27" i="19"/>
  <c r="H27" i="19"/>
  <c r="F27" i="19"/>
  <c r="D27" i="19"/>
  <c r="J11" i="19"/>
  <c r="H11" i="19"/>
  <c r="F11" i="19"/>
  <c r="D11" i="19"/>
  <c r="D13" i="18"/>
  <c r="J11" i="18"/>
  <c r="J13" i="18" s="1"/>
  <c r="H11" i="18"/>
  <c r="F11" i="18"/>
  <c r="F13" i="18" s="1"/>
  <c r="J6" i="18"/>
  <c r="H6" i="18"/>
  <c r="H13" i="18" s="1"/>
  <c r="F6" i="18"/>
  <c r="J10" i="17"/>
  <c r="H10" i="17"/>
  <c r="F10" i="17"/>
  <c r="D10" i="17"/>
  <c r="J5" i="17"/>
  <c r="H5" i="17"/>
  <c r="F5" i="17"/>
  <c r="D5" i="17"/>
  <c r="J33" i="16"/>
  <c r="H33" i="16"/>
  <c r="F33" i="16"/>
  <c r="D33" i="16"/>
  <c r="J9" i="16"/>
  <c r="H9" i="16"/>
  <c r="F9" i="16"/>
  <c r="D9" i="16"/>
  <c r="J45" i="14"/>
  <c r="H45" i="14"/>
  <c r="F45" i="14"/>
  <c r="D45" i="14"/>
  <c r="J13" i="14"/>
  <c r="H13" i="14"/>
  <c r="F13" i="14"/>
  <c r="D13" i="14"/>
  <c r="J43" i="12"/>
  <c r="H43" i="12"/>
  <c r="F43" i="12"/>
  <c r="D43" i="12"/>
  <c r="J13" i="12"/>
  <c r="H13" i="12"/>
  <c r="F13" i="12"/>
  <c r="D13" i="12"/>
  <c r="J30" i="11"/>
  <c r="H30" i="11"/>
  <c r="F30" i="11"/>
  <c r="D30" i="11"/>
  <c r="J10" i="11"/>
  <c r="H10" i="11"/>
  <c r="F10" i="11"/>
  <c r="F32" i="11" s="1"/>
  <c r="D10" i="11"/>
  <c r="J22" i="15"/>
  <c r="H22" i="15"/>
  <c r="F22" i="15"/>
  <c r="J10" i="15"/>
  <c r="H10" i="15"/>
  <c r="F10" i="15"/>
  <c r="D10" i="15"/>
  <c r="H50" i="23" l="1"/>
  <c r="J14" i="24"/>
  <c r="J29" i="20"/>
  <c r="J34" i="16"/>
  <c r="H23" i="15"/>
  <c r="J47" i="14"/>
  <c r="J32" i="11"/>
  <c r="H32" i="11"/>
  <c r="H14" i="25"/>
  <c r="J23" i="15"/>
  <c r="J44" i="12"/>
  <c r="H47" i="14"/>
  <c r="H44" i="12"/>
  <c r="J19" i="21"/>
  <c r="J29" i="19"/>
  <c r="H29" i="19"/>
  <c r="H34" i="16"/>
  <c r="F14" i="24"/>
  <c r="F50" i="23"/>
  <c r="F19" i="21"/>
  <c r="F29" i="19"/>
  <c r="F12" i="17"/>
  <c r="F34" i="16"/>
  <c r="F47" i="14"/>
  <c r="F44" i="12"/>
  <c r="D29" i="19"/>
  <c r="D12" i="17"/>
  <c r="D34" i="16"/>
  <c r="D23" i="15"/>
  <c r="D44" i="12"/>
  <c r="D32" i="11"/>
  <c r="D14" i="24"/>
  <c r="F14" i="25"/>
  <c r="H14" i="24"/>
  <c r="J50" i="23"/>
  <c r="D44" i="22"/>
  <c r="F44" i="22"/>
  <c r="H44" i="22"/>
  <c r="J44" i="22"/>
  <c r="D19" i="21"/>
  <c r="D29" i="20"/>
  <c r="F29" i="20"/>
  <c r="H12" i="17"/>
  <c r="J12" i="17"/>
  <c r="F23" i="15"/>
  <c r="D47" i="14"/>
  <c r="G31" i="26"/>
  <c r="C31" i="26"/>
  <c r="B31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H31" i="26"/>
  <c r="D15" i="26"/>
  <c r="F31" i="26"/>
  <c r="D14" i="26"/>
  <c r="D10" i="26"/>
  <c r="D9" i="26"/>
  <c r="D8" i="26"/>
  <c r="D7" i="26"/>
  <c r="D5" i="26"/>
  <c r="J55" i="10"/>
  <c r="F55" i="10"/>
  <c r="D55" i="10"/>
  <c r="D56" i="10" s="1"/>
  <c r="J23" i="10"/>
  <c r="F23" i="10"/>
  <c r="J41" i="9"/>
  <c r="H41" i="9"/>
  <c r="F41" i="9"/>
  <c r="D41" i="9"/>
  <c r="J13" i="9"/>
  <c r="H13" i="9"/>
  <c r="F13" i="9"/>
  <c r="D13" i="9"/>
  <c r="J33" i="8"/>
  <c r="H33" i="8"/>
  <c r="F33" i="8"/>
  <c r="J8" i="8"/>
  <c r="H8" i="8"/>
  <c r="F8" i="8"/>
  <c r="D8" i="8"/>
  <c r="J76" i="7"/>
  <c r="H76" i="7"/>
  <c r="F76" i="7"/>
  <c r="J30" i="7"/>
  <c r="H30" i="7"/>
  <c r="F30" i="7"/>
  <c r="J9" i="6"/>
  <c r="H9" i="6"/>
  <c r="F9" i="6"/>
  <c r="F10" i="6" s="1"/>
  <c r="D9" i="6"/>
  <c r="J4" i="6"/>
  <c r="J10" i="6" s="1"/>
  <c r="H4" i="6"/>
  <c r="H10" i="6" s="1"/>
  <c r="D4" i="6"/>
  <c r="D10" i="6" s="1"/>
  <c r="J61" i="5"/>
  <c r="H61" i="5"/>
  <c r="F61" i="5"/>
  <c r="D61" i="5"/>
  <c r="J22" i="5"/>
  <c r="H22" i="5"/>
  <c r="F22" i="5"/>
  <c r="D22" i="5"/>
  <c r="J31" i="4"/>
  <c r="H31" i="4"/>
  <c r="F31" i="4"/>
  <c r="D31" i="4"/>
  <c r="J9" i="4"/>
  <c r="H9" i="4"/>
  <c r="F9" i="4"/>
  <c r="D9" i="4"/>
  <c r="D59" i="3"/>
  <c r="D16" i="3"/>
  <c r="J67" i="2"/>
  <c r="H67" i="2"/>
  <c r="D69" i="2"/>
  <c r="J17" i="2"/>
  <c r="H60" i="1"/>
  <c r="F60" i="1"/>
  <c r="D60" i="1"/>
  <c r="H42" i="9" l="1"/>
  <c r="J42" i="9"/>
  <c r="J34" i="8"/>
  <c r="J78" i="7"/>
  <c r="H62" i="5"/>
  <c r="H32" i="4"/>
  <c r="H78" i="7"/>
  <c r="H60" i="3"/>
  <c r="H62" i="1"/>
  <c r="J56" i="10"/>
  <c r="H56" i="10"/>
  <c r="H69" i="2"/>
  <c r="J32" i="4"/>
  <c r="J62" i="5"/>
  <c r="J60" i="3"/>
  <c r="J69" i="2"/>
  <c r="J62" i="1"/>
  <c r="D31" i="26"/>
  <c r="F56" i="10"/>
  <c r="F42" i="9"/>
  <c r="F34" i="8"/>
  <c r="F78" i="7"/>
  <c r="F62" i="5"/>
  <c r="F32" i="4"/>
  <c r="F60" i="3"/>
  <c r="F69" i="2"/>
  <c r="D42" i="9"/>
  <c r="D34" i="8"/>
  <c r="D78" i="7"/>
  <c r="D62" i="5"/>
  <c r="D32" i="4"/>
  <c r="D60" i="3"/>
  <c r="D62" i="1"/>
  <c r="H34" i="8"/>
  <c r="F62" i="1"/>
</calcChain>
</file>

<file path=xl/sharedStrings.xml><?xml version="1.0" encoding="utf-8"?>
<sst xmlns="http://schemas.openxmlformats.org/spreadsheetml/2006/main" count="1302" uniqueCount="896">
  <si>
    <t>LIGHT   #1</t>
  </si>
  <si>
    <t>18-19 Budget</t>
  </si>
  <si>
    <t>REVENUE</t>
  </si>
  <si>
    <t xml:space="preserve">Reconnect Fee 01-255 </t>
  </si>
  <si>
    <t>Disconnect Notice Fee  01-256</t>
  </si>
  <si>
    <t>Bad Check Fee $25</t>
  </si>
  <si>
    <t>Refunds</t>
  </si>
  <si>
    <t>Interest (504981 + 6 CD's)</t>
  </si>
  <si>
    <t>Metered Cons. Dep. CC 01-491</t>
  </si>
  <si>
    <t>TOTAL REVENUES</t>
  </si>
  <si>
    <t>EXPENSE</t>
  </si>
  <si>
    <t>PERSONNEL SERVICES</t>
  </si>
  <si>
    <t>Salary &amp; Wages 3%</t>
  </si>
  <si>
    <t>Overtime</t>
  </si>
  <si>
    <t>Fica - 6.20%</t>
  </si>
  <si>
    <t>Medicare - 1.45%</t>
  </si>
  <si>
    <t>Pension 6%</t>
  </si>
  <si>
    <t>OPERATING EXPENSE</t>
  </si>
  <si>
    <t>Prof &amp; Sch (Mtr,Transf,Sub,CPR</t>
  </si>
  <si>
    <t>Adm &amp; Dues (Util Sec, Power</t>
  </si>
  <si>
    <t xml:space="preserve">  Pool, Sparqdata)</t>
  </si>
  <si>
    <t>Communication - Digger/St of NE</t>
  </si>
  <si>
    <t xml:space="preserve">Gas &amp; Oil </t>
  </si>
  <si>
    <t>Publish &amp; Codif. (Rate Ord.)</t>
  </si>
  <si>
    <t>Public Utility (REA)   2%</t>
  </si>
  <si>
    <t>Heritage UB ACH Fees $25 Mthly</t>
  </si>
  <si>
    <t>Uniforms - 01-20-268</t>
  </si>
  <si>
    <t>Vehicle R &amp; M (Double Bucket)</t>
  </si>
  <si>
    <t>Sale Tx Form 10 - Line Loss</t>
  </si>
  <si>
    <t>Check Order 411-025 Heritage</t>
  </si>
  <si>
    <t xml:space="preserve">   $3200, Ebilling 890, Cyber 1600</t>
  </si>
  <si>
    <t>Office Supplies</t>
  </si>
  <si>
    <t>Postage</t>
  </si>
  <si>
    <t>Util Refund - Trotter, Trueax</t>
  </si>
  <si>
    <t>Meter  Cons. Dep. CC  01-20-491</t>
  </si>
  <si>
    <t>CAPITAL OUTLAY</t>
  </si>
  <si>
    <t xml:space="preserve">Equip. Sink </t>
  </si>
  <si>
    <t>DEBT SERVICE</t>
  </si>
  <si>
    <t>TOTAL EXPENDITURES</t>
  </si>
  <si>
    <t>NET ANNUAL CASH FLOW</t>
  </si>
  <si>
    <t xml:space="preserve">Rental - Pole Rent - Charter  &amp;  Qwest </t>
  </si>
  <si>
    <t>PAGE 1</t>
  </si>
  <si>
    <t>WATER  #2</t>
  </si>
  <si>
    <t>Fee, Permit, License (Well permit)</t>
  </si>
  <si>
    <t>Interest (504189 + 7 CD's)</t>
  </si>
  <si>
    <t xml:space="preserve">Special Assess  </t>
  </si>
  <si>
    <t xml:space="preserve">Assess Interest </t>
  </si>
  <si>
    <t xml:space="preserve">Shop Sales (Wtr Horn, Parts) </t>
  </si>
  <si>
    <t>Trfr In - Sale Tax - Mid Loup Subd</t>
  </si>
  <si>
    <t>Salary &amp; Wages</t>
  </si>
  <si>
    <t>Overtime - Water Testing, on call</t>
  </si>
  <si>
    <t>Adm &amp; Dues (Util Sect, RW,Sparq,</t>
  </si>
  <si>
    <t>Wire Fee (Bond Pymts) 8x4</t>
  </si>
  <si>
    <t>Communication - St of Ne, One Call</t>
  </si>
  <si>
    <t>Lab Sample</t>
  </si>
  <si>
    <t>City Lights</t>
  </si>
  <si>
    <t>Blackhills Gas</t>
  </si>
  <si>
    <t>Uniforms</t>
  </si>
  <si>
    <t xml:space="preserve">Water Meter Purch. </t>
  </si>
  <si>
    <r>
      <t>Utility R &amp; M -Brass, valve,</t>
    </r>
    <r>
      <rPr>
        <b/>
        <sz val="9"/>
        <rFont val="Calibri"/>
        <family val="2"/>
      </rPr>
      <t xml:space="preserve"> Filter 2</t>
    </r>
    <r>
      <rPr>
        <sz val="9"/>
        <rFont val="Calibri"/>
        <family val="2"/>
      </rPr>
      <t xml:space="preserve"> </t>
    </r>
  </si>
  <si>
    <t>Veh. R &amp; M- Bk Hoe, TO Haas</t>
  </si>
  <si>
    <t>Tools: Meter Reader</t>
  </si>
  <si>
    <t>Postage- lab, Box Permit, Postage 160</t>
  </si>
  <si>
    <t xml:space="preserve">Build R &amp; M (Copier, Pest) </t>
  </si>
  <si>
    <t>Equipment Sinking</t>
  </si>
  <si>
    <t>Building Sinking</t>
  </si>
  <si>
    <t>Trfr Out to General - Util. Sup.</t>
  </si>
  <si>
    <t>Water Tower Inspection 16-17</t>
  </si>
  <si>
    <t>Filter 1 Repaired - 2015</t>
  </si>
  <si>
    <t>***</t>
  </si>
  <si>
    <t>PAGE 2</t>
  </si>
  <si>
    <t>SEWER  #3</t>
  </si>
  <si>
    <t>Special Assess  (Kelly Court)</t>
  </si>
  <si>
    <t>Collections (3.2% increase = 6900)</t>
  </si>
  <si>
    <t>Shop Sales - Rootx / Elba</t>
  </si>
  <si>
    <t xml:space="preserve">  Sewer Comminutor (grinder)</t>
  </si>
  <si>
    <t>Reimbursement (WC)</t>
  </si>
  <si>
    <t xml:space="preserve">Trfr In - Sale Tax - Mid Loup Subd </t>
  </si>
  <si>
    <t>Salary &amp; Wages = Operator/seasonal</t>
  </si>
  <si>
    <t>Adm. &amp; Dues-Util Sect,League, BOK,Sparq</t>
  </si>
  <si>
    <t>Wire Bank Fees - $8 each</t>
  </si>
  <si>
    <t>Communication - Diggers</t>
  </si>
  <si>
    <t>City Gas &amp; Oil</t>
  </si>
  <si>
    <t>Lab Sample: Soil, influence, irrigation</t>
  </si>
  <si>
    <t xml:space="preserve">Uniforms </t>
  </si>
  <si>
    <t>Vehicle R &amp; M (Tires)</t>
  </si>
  <si>
    <t>Tools - battery, hammer, drill bit</t>
  </si>
  <si>
    <t>Computer - Cyber 1600,  Support 2000</t>
  </si>
  <si>
    <t xml:space="preserve">DEBT SERVICE </t>
  </si>
  <si>
    <t xml:space="preserve">Princ. (Bonds) </t>
  </si>
  <si>
    <t xml:space="preserve">Int. (Bonds)  </t>
  </si>
  <si>
    <t>Building (New Lagoon) Sinking</t>
  </si>
  <si>
    <t>Transfer Out to General Util. Sup.</t>
  </si>
  <si>
    <t xml:space="preserve"> </t>
  </si>
  <si>
    <t>PLACE EXCESS REVENUES IN MONEY MARKET ACCOUNT</t>
  </si>
  <si>
    <t>NDEQ PERMIT approved until 2020</t>
  </si>
  <si>
    <t>Lagoon Note to be paid off May 1, 2022</t>
  </si>
  <si>
    <t>PAGE 3</t>
  </si>
  <si>
    <t>LAND FILL   #4</t>
  </si>
  <si>
    <t>Landfill Permit Fee</t>
  </si>
  <si>
    <r>
      <t xml:space="preserve">Rental- Hay Christensen </t>
    </r>
    <r>
      <rPr>
        <sz val="10"/>
        <color indexed="10"/>
        <rFont val="Calibri"/>
        <family val="2"/>
      </rPr>
      <t>(Bid 2018)</t>
    </r>
  </si>
  <si>
    <t>Landfill Collections</t>
  </si>
  <si>
    <t>Garbage Collections</t>
  </si>
  <si>
    <t>Grant Recycle Trailer $16,298 Keno</t>
  </si>
  <si>
    <t xml:space="preserve">Wages </t>
  </si>
  <si>
    <t>Publish/Codif. - Recycle Hrs GRANT</t>
  </si>
  <si>
    <t>Public Utility -Mtr Fee, Fan, Heater</t>
  </si>
  <si>
    <t>Utility R &amp; M</t>
  </si>
  <si>
    <t>Postage for UB</t>
  </si>
  <si>
    <t>Bldg R &amp; M - Garb $40, canopy</t>
  </si>
  <si>
    <t>Interlocal Agreement</t>
  </si>
  <si>
    <t xml:space="preserve">Hay Harvest - Jeff Christensen for 2018 &amp; 2020 </t>
  </si>
  <si>
    <t>PAGE 4</t>
  </si>
  <si>
    <t>GENERAL   #5</t>
  </si>
  <si>
    <t>Property Tax</t>
  </si>
  <si>
    <t>Recording Fee</t>
  </si>
  <si>
    <t>Zoning Permit Fees</t>
  </si>
  <si>
    <t>Pet Tag Fees</t>
  </si>
  <si>
    <t>Int. 100027,411025,504684, 8CDs</t>
  </si>
  <si>
    <t>Shop Sales</t>
  </si>
  <si>
    <t>Overtime - Plan Secretary</t>
  </si>
  <si>
    <t xml:space="preserve">Fica - 6.20% </t>
  </si>
  <si>
    <t>Gas &amp; Oil</t>
  </si>
  <si>
    <t>Publish / Codif.</t>
  </si>
  <si>
    <t xml:space="preserve">Office Supplies </t>
  </si>
  <si>
    <t>Accounting Fee</t>
  </si>
  <si>
    <t>2016 Office Window - Northup $1150</t>
  </si>
  <si>
    <t>2017 Office Window - $1,000</t>
  </si>
  <si>
    <t>2017 Paint $6158 &amp; Wrap doors $5900</t>
  </si>
  <si>
    <t>2018 New Copier $7,824</t>
  </si>
  <si>
    <t>2018 Scarborough Fix Roof $2,000</t>
  </si>
  <si>
    <t>PAGE 5</t>
  </si>
  <si>
    <t>BUILDING SINKING (11 Code)</t>
  </si>
  <si>
    <t>Interest CD#108798</t>
  </si>
  <si>
    <t>Improvements</t>
  </si>
  <si>
    <t>Transfer Out</t>
  </si>
  <si>
    <t>PAGE 6</t>
  </si>
  <si>
    <t>STREET    #7</t>
  </si>
  <si>
    <t>Street Property Tax</t>
  </si>
  <si>
    <t>Motor Veh Tax (from Sales Tax)</t>
  </si>
  <si>
    <t>Prorate-Motor Veh. Tax</t>
  </si>
  <si>
    <t>Motor Tax Coll. - from Co. Treas.</t>
  </si>
  <si>
    <t>Highway Alloc (St. Dept. Roads)</t>
  </si>
  <si>
    <t>Street Build NE</t>
  </si>
  <si>
    <t>Incentive Pymts</t>
  </si>
  <si>
    <t>Motor Tax Fee (Hwy Alloc.)</t>
  </si>
  <si>
    <t>Flag Proceeds</t>
  </si>
  <si>
    <t>Curb Grind</t>
  </si>
  <si>
    <t>Int. (504915, 505014)</t>
  </si>
  <si>
    <t>Assess Princ. - Casey, O,L,N,</t>
  </si>
  <si>
    <t xml:space="preserve">    3rd, Jay, Custer </t>
  </si>
  <si>
    <t>Assess Interest</t>
  </si>
  <si>
    <t>Reimb. - NW Drain &amp; WC</t>
  </si>
  <si>
    <t>Trfr In - Sales Tax - Mid Loup Sub</t>
  </si>
  <si>
    <t xml:space="preserve">  Bond Pymt $1,229,180</t>
  </si>
  <si>
    <t>Prof. &amp; Sch -Spray Cert.</t>
  </si>
  <si>
    <t xml:space="preserve">Adm. &amp; Dues (League &amp; Utility </t>
  </si>
  <si>
    <t xml:space="preserve">  Sect., Sparq, BOK fees)</t>
  </si>
  <si>
    <t>Gas &amp; Oil - Snow Removal</t>
  </si>
  <si>
    <t>Util. R &amp; M - Replace pole,lamps,</t>
  </si>
  <si>
    <t>Vehicle R &amp; M - Sweeper, trucks</t>
  </si>
  <si>
    <t>Tools</t>
  </si>
  <si>
    <t>Public Health Mosq. - VanDiest</t>
  </si>
  <si>
    <t>Concrete - Repair Streets</t>
  </si>
  <si>
    <t>Sand, Gravel &amp; Salt</t>
  </si>
  <si>
    <t xml:space="preserve">Bldg R &amp; M </t>
  </si>
  <si>
    <t xml:space="preserve">Eq. Rent -curb grinder- L. Poland </t>
  </si>
  <si>
    <t>Trfr Out - Util Super Wage to Gen</t>
  </si>
  <si>
    <t>Trfr VP (21-330, 21-350, CHS)</t>
  </si>
  <si>
    <t>JD Loader (General) Start in 2013-2014 &amp; terminates in 2017-2018</t>
  </si>
  <si>
    <t xml:space="preserve">*** </t>
  </si>
  <si>
    <t>PAGE 7</t>
  </si>
  <si>
    <t>FIRE     #8</t>
  </si>
  <si>
    <t>Insurance (United Life)</t>
  </si>
  <si>
    <t>Prof. &amp; Schools</t>
  </si>
  <si>
    <t>Gas &amp; Oil - Grass Fires</t>
  </si>
  <si>
    <t xml:space="preserve">Utility R &amp; M </t>
  </si>
  <si>
    <t xml:space="preserve">Vehicle R &amp; M </t>
  </si>
  <si>
    <r>
      <t xml:space="preserve">Fire Extrication Billing </t>
    </r>
    <r>
      <rPr>
        <b/>
        <sz val="10"/>
        <rFont val="Calibri"/>
        <family val="2"/>
      </rPr>
      <t>(10%)</t>
    </r>
  </si>
  <si>
    <t>Rural Fire Reimb. (1/2 Runs)</t>
  </si>
  <si>
    <t>Principal (Loan) Paid in Full</t>
  </si>
  <si>
    <t>Interest (Loan) Paid in Full</t>
  </si>
  <si>
    <t>PAGE 8</t>
  </si>
  <si>
    <t>POLICE    #9</t>
  </si>
  <si>
    <t>Accident Report Fee</t>
  </si>
  <si>
    <t>Bike Auction</t>
  </si>
  <si>
    <t xml:space="preserve"> &amp; Koperski Abandon Veh. 2016 - Hold 5 years</t>
  </si>
  <si>
    <t>Transfer In</t>
  </si>
  <si>
    <t>Salary &amp; Wages / Grant $1500</t>
  </si>
  <si>
    <t xml:space="preserve">OT - EPC, robbery, domestic, </t>
  </si>
  <si>
    <t xml:space="preserve">    accidents &amp; Costello school</t>
  </si>
  <si>
    <t>Fica  6.20%</t>
  </si>
  <si>
    <t>Medicare 1.45%</t>
  </si>
  <si>
    <t>Prof &amp; Sch-CE hrs,homicide 1620</t>
  </si>
  <si>
    <t>Adm. &amp; Dues (Assn. &amp; POAN)</t>
  </si>
  <si>
    <t>Dispatcher Pay 5%</t>
  </si>
  <si>
    <t>Animal Control</t>
  </si>
  <si>
    <t>Public Relations - School / fair</t>
  </si>
  <si>
    <t>PAGE 9</t>
  </si>
  <si>
    <t>CEMETERY    #10</t>
  </si>
  <si>
    <t>Donation (Unrestricted)</t>
  </si>
  <si>
    <t xml:space="preserve">Lot Open / Close </t>
  </si>
  <si>
    <t xml:space="preserve">Niche Engraving </t>
  </si>
  <si>
    <t>Int. (753122, 54131)</t>
  </si>
  <si>
    <t xml:space="preserve">Cemetery Vases </t>
  </si>
  <si>
    <t xml:space="preserve">Perpetual Care </t>
  </si>
  <si>
    <t xml:space="preserve">Cemetery Lot Sales </t>
  </si>
  <si>
    <t xml:space="preserve">Columbarium Sales </t>
  </si>
  <si>
    <t>Grounds Conservation</t>
  </si>
  <si>
    <t xml:space="preserve">   (terms 2021-2022) 5 years</t>
  </si>
  <si>
    <t>Reimbursement - Gate</t>
  </si>
  <si>
    <t>Legal Fees - Foundation / Land</t>
  </si>
  <si>
    <t>Eng. Fee - Road</t>
  </si>
  <si>
    <t>Recording Fees</t>
  </si>
  <si>
    <t>City Gas - N section mowing</t>
  </si>
  <si>
    <t>Publication: flyers, mow notice</t>
  </si>
  <si>
    <t>Insurance (Liability)</t>
  </si>
  <si>
    <t>Public Utility</t>
  </si>
  <si>
    <t>City Lights - N Well Directory</t>
  </si>
  <si>
    <t xml:space="preserve">Util. R &amp; M </t>
  </si>
  <si>
    <t>Gravel / Crush Concrete</t>
  </si>
  <si>
    <t>Grounds - spray, seed,stumps</t>
  </si>
  <si>
    <t>Cemetery Sinking</t>
  </si>
  <si>
    <t>2013-2014 Set Pins at Cemetery - $5,000</t>
  </si>
  <si>
    <t>PAGE 10</t>
  </si>
  <si>
    <t>City Depts.</t>
  </si>
  <si>
    <t>Revenue</t>
  </si>
  <si>
    <t>Expenditure</t>
  </si>
  <si>
    <t>Net Cash</t>
  </si>
  <si>
    <t>Comments</t>
  </si>
  <si>
    <t>Lights</t>
  </si>
  <si>
    <t>Water</t>
  </si>
  <si>
    <t>Sewer</t>
  </si>
  <si>
    <t>Landfill</t>
  </si>
  <si>
    <t>General</t>
  </si>
  <si>
    <t>Streets</t>
  </si>
  <si>
    <t>Fire</t>
  </si>
  <si>
    <t>Police</t>
  </si>
  <si>
    <t>Cemetery</t>
  </si>
  <si>
    <t>Ambul.</t>
  </si>
  <si>
    <t>Pool</t>
  </si>
  <si>
    <t>Park</t>
  </si>
  <si>
    <t>Recr</t>
  </si>
  <si>
    <t>Library</t>
  </si>
  <si>
    <t>Prog. Inc.</t>
  </si>
  <si>
    <t>Sales Tax</t>
  </si>
  <si>
    <t>VP Bond</t>
  </si>
  <si>
    <t>Keno</t>
  </si>
  <si>
    <t>Civic Center</t>
  </si>
  <si>
    <t>Tif</t>
  </si>
  <si>
    <t>Sen. Ctr.</t>
  </si>
  <si>
    <t>REDLG</t>
  </si>
  <si>
    <t>Total</t>
  </si>
  <si>
    <t>Fiscal Year 2019-2020</t>
  </si>
  <si>
    <t>Util R &amp; M (Cable, Transf, pedistals)</t>
  </si>
  <si>
    <t>REC. (Aft Sch &amp; Trail)    #14</t>
  </si>
  <si>
    <t>Donation - Bike Trail</t>
  </si>
  <si>
    <t xml:space="preserve">  Sonderup 6000, Miller 10000</t>
  </si>
  <si>
    <t>Int (Trail -0- &amp; AftSchool)</t>
  </si>
  <si>
    <t xml:space="preserve">Donation - After School </t>
  </si>
  <si>
    <t>Aft. School Exp.(snack, supplies)</t>
  </si>
  <si>
    <t xml:space="preserve">Rec. Trail Expense  </t>
  </si>
  <si>
    <t>Eng Fee - Trail Phase 1</t>
  </si>
  <si>
    <t xml:space="preserve">Insurance. (Liability) After School </t>
  </si>
  <si>
    <t xml:space="preserve">   (City pays)</t>
  </si>
  <si>
    <t>City Clerk Beck transfer'd $7,921</t>
  </si>
  <si>
    <t xml:space="preserve">     from After School 505146 to cover </t>
  </si>
  <si>
    <t xml:space="preserve">     expenses of 2016-2017</t>
  </si>
  <si>
    <t xml:space="preserve">     (7/3/2017)</t>
  </si>
  <si>
    <t>PAGE 14</t>
  </si>
  <si>
    <t>AMBULANCE     #11</t>
  </si>
  <si>
    <t>Int. (505003 + 3 CD's) ? Purchase</t>
  </si>
  <si>
    <t>Collection - EMT Runs</t>
  </si>
  <si>
    <t xml:space="preserve">Ambulance 505003  </t>
  </si>
  <si>
    <t xml:space="preserve">St. Paul Rural Fire </t>
  </si>
  <si>
    <t xml:space="preserve">Sell 1997 Ambul.- $10,000 </t>
  </si>
  <si>
    <t>Wages (EMT Trfrs - $15)</t>
  </si>
  <si>
    <t>Vehicle R &amp; M</t>
  </si>
  <si>
    <t>EMS Billing (15%)</t>
  </si>
  <si>
    <t>Rural Fire Reimb. (1/2 of Runs)</t>
  </si>
  <si>
    <t>Merch /Supplies (Unit)</t>
  </si>
  <si>
    <t xml:space="preserve">Equip. Purch. - Ambulance </t>
  </si>
  <si>
    <t>Principal (Loan)</t>
  </si>
  <si>
    <t>Interest (Loan)</t>
  </si>
  <si>
    <t xml:space="preserve">1997 Ford $84,500 </t>
  </si>
  <si>
    <t>2006 Ford $122,000</t>
  </si>
  <si>
    <t>New Ambulance estimated at  $275,000</t>
  </si>
  <si>
    <t>Excess Money for 2014-2015 = $10,696.00</t>
  </si>
  <si>
    <t xml:space="preserve">Excess Money for 2015-2016 = $17,446.00 </t>
  </si>
  <si>
    <t>Excess Money for 2016-2017 = $23,220</t>
  </si>
  <si>
    <t>Mutual Aid, can't leave town unprotected.</t>
  </si>
  <si>
    <t>(Dannebrog/Boelus 1 Unit)</t>
  </si>
  <si>
    <t>(Elba 1 Unit)</t>
  </si>
  <si>
    <t>(St. Paul 2 Units)</t>
  </si>
  <si>
    <t>PAGE 11</t>
  </si>
  <si>
    <t>POOL     #12</t>
  </si>
  <si>
    <t>Admissions - INCREASE</t>
  </si>
  <si>
    <t>Interest - 504442</t>
  </si>
  <si>
    <t>Transfer from Lights</t>
  </si>
  <si>
    <t>Concessions</t>
  </si>
  <si>
    <t>Swim Lessons</t>
  </si>
  <si>
    <t>Prof &amp; Sch - CPR, Bonus,Train,WSI</t>
  </si>
  <si>
    <t>Adm. &amp; Dues - Permit</t>
  </si>
  <si>
    <t>Util R &amp; M (Burst pipe,TP, towels)</t>
  </si>
  <si>
    <t>Tools - clock, pass, tape</t>
  </si>
  <si>
    <t>Chemicals</t>
  </si>
  <si>
    <t>Petty Cash - Concession Startup</t>
  </si>
  <si>
    <t>Sales Tax - Form 10</t>
  </si>
  <si>
    <t xml:space="preserve">Concessions - Coke, </t>
  </si>
  <si>
    <t xml:space="preserve">  Thomp, Schwans</t>
  </si>
  <si>
    <t>Bldg. R&amp;M -Garb, paint,valve,</t>
  </si>
  <si>
    <t xml:space="preserve">    shingles</t>
  </si>
  <si>
    <t xml:space="preserve">Pool Equip. Sinking </t>
  </si>
  <si>
    <t>Pool Heater is $25,000 + Labor (new in 2002) use only 21/2 mths out of year</t>
  </si>
  <si>
    <t>PAGE 12</t>
  </si>
  <si>
    <t>PARK     #13</t>
  </si>
  <si>
    <t>Fee, Tennis Crt Meter</t>
  </si>
  <si>
    <t>Interest - 505025 + 1 CD</t>
  </si>
  <si>
    <t>Bench - Harrahill</t>
  </si>
  <si>
    <t>Transfer In from Lights</t>
  </si>
  <si>
    <t xml:space="preserve">Salary/Wages - Randy </t>
  </si>
  <si>
    <t>Overtime (ballfields &amp; GCA Days)</t>
  </si>
  <si>
    <t xml:space="preserve">   Health Ded.</t>
  </si>
  <si>
    <t>Prof &amp; Schools - Turf &amp; Chemical</t>
  </si>
  <si>
    <t>City Gas &amp; Oil - Rec Trail</t>
  </si>
  <si>
    <t>Tools - Trimmer</t>
  </si>
  <si>
    <t>Grounds - fert, sprinkler, lava,</t>
  </si>
  <si>
    <t xml:space="preserve">   seed , chemicals, chalk, cond.,</t>
  </si>
  <si>
    <t>Ball Assoc. pays for 1 pallet of turface, 1/2 pallet chalk and 1/2 of freight</t>
  </si>
  <si>
    <t>PAGE 13</t>
  </si>
  <si>
    <t>LIBRARY    #15</t>
  </si>
  <si>
    <t>Library State Aid</t>
  </si>
  <si>
    <t>Refunds-Larm &amp; School Bills</t>
  </si>
  <si>
    <t xml:space="preserve">Int. (504-970) </t>
  </si>
  <si>
    <t>Maintenance Reserve</t>
  </si>
  <si>
    <t>Janitor / Maintenance</t>
  </si>
  <si>
    <t>Communication</t>
  </si>
  <si>
    <t>Magazine &amp; Paper</t>
  </si>
  <si>
    <t>Books / E-Books</t>
  </si>
  <si>
    <t>Util. R &amp; M- HVAC 820, Gutters</t>
  </si>
  <si>
    <t>Computer</t>
  </si>
  <si>
    <t>Program Expense</t>
  </si>
  <si>
    <t>Equip. Reserve (to Savings)</t>
  </si>
  <si>
    <t>School Fiscal Yr = August 1</t>
  </si>
  <si>
    <t>PAGE 15</t>
  </si>
  <si>
    <t>PROGRAM INCOME   #17</t>
  </si>
  <si>
    <t>Housing Grant Loan Pymts</t>
  </si>
  <si>
    <t>Parkside Plaza North</t>
  </si>
  <si>
    <t>PAGE 17</t>
  </si>
  <si>
    <t xml:space="preserve">Internal Service Ins.    #16 </t>
  </si>
  <si>
    <t>Health Deductible 48-014</t>
  </si>
  <si>
    <t>Investment Interest  48-290</t>
  </si>
  <si>
    <t>Check Order</t>
  </si>
  <si>
    <t>PAGE 16</t>
  </si>
  <si>
    <t>SALES TAX     #18</t>
  </si>
  <si>
    <t>Int. (504420 + CD 108847 &amp;</t>
  </si>
  <si>
    <t xml:space="preserve"> 300277, Infrast. 102342)</t>
  </si>
  <si>
    <t>25% Sales Tax - Infrastructure</t>
  </si>
  <si>
    <t xml:space="preserve">LB840 Princ. </t>
  </si>
  <si>
    <t>LB840 Interest</t>
  </si>
  <si>
    <t>Sales Tax Proceeds</t>
  </si>
  <si>
    <t>Legal (Blight, DTR, Mainstreet Pl</t>
  </si>
  <si>
    <t>Check Order 300277</t>
  </si>
  <si>
    <t>Accounting - Dana Cole</t>
  </si>
  <si>
    <t>Trfr Out - Civic Loan Pymt</t>
  </si>
  <si>
    <t>Trfr Out -Wtr Mid Loup Bond Pyt</t>
  </si>
  <si>
    <t>Trfr Out - Swr Mid Loup Bond Pyt</t>
  </si>
  <si>
    <t xml:space="preserve">Trfr Out- Str Mid Loup Bond Pyt </t>
  </si>
  <si>
    <t xml:space="preserve">Eco. Dev. </t>
  </si>
  <si>
    <t>GIS - from 25% Infrastructure Fund = June 2018</t>
  </si>
  <si>
    <t>Middle Loup Subd Estimate  $1,662,600</t>
  </si>
  <si>
    <t>LB840 Loans Open</t>
  </si>
  <si>
    <t>Outstanding</t>
  </si>
  <si>
    <t>Pymt Amount</t>
  </si>
  <si>
    <t>L &amp; M Adventures - Barth    2%</t>
  </si>
  <si>
    <t>Increased Loan $120,000 (April 2015)</t>
  </si>
  <si>
    <t>Love It! Salon (Default 2018)                      3.59%</t>
  </si>
  <si>
    <t>U-Betcha Auto                       2%</t>
  </si>
  <si>
    <t>Housing Authority                2%</t>
  </si>
  <si>
    <t>Herv's Transmission           2.85%</t>
  </si>
  <si>
    <t>Addition (Jan) to Loan $31,350</t>
  </si>
  <si>
    <t>Augy's Fitness                      2%</t>
  </si>
  <si>
    <t>Northup Siding                    2.70%</t>
  </si>
  <si>
    <t>Escape Tan                           2.75%</t>
  </si>
  <si>
    <t>Grand Total</t>
  </si>
  <si>
    <t>PAGE 18</t>
  </si>
  <si>
    <t>VP BOND    #19</t>
  </si>
  <si>
    <t>Bond Levy Tax</t>
  </si>
  <si>
    <t>Trfr In Assess. - Streets</t>
  </si>
  <si>
    <t xml:space="preserve">Wire Fee </t>
  </si>
  <si>
    <t xml:space="preserve">Pool (Bond) Principal </t>
  </si>
  <si>
    <t xml:space="preserve">Pool (Bond) Interest </t>
  </si>
  <si>
    <t>Street Bond Principal</t>
  </si>
  <si>
    <t>Street Bond Interest</t>
  </si>
  <si>
    <t>Street Princ. 2010 Dist.</t>
  </si>
  <si>
    <t>Street Interest-Dist 2010</t>
  </si>
  <si>
    <t>Street Bond Princ. 2016</t>
  </si>
  <si>
    <t>Street Bond Int. 2016</t>
  </si>
  <si>
    <t xml:space="preserve">Street Bond Princ. 2017 </t>
  </si>
  <si>
    <t>Street Bond Int. 2017</t>
  </si>
  <si>
    <t>Street Bond Princ. 2017</t>
  </si>
  <si>
    <t xml:space="preserve">Street Bond Int. 2017 </t>
  </si>
  <si>
    <t>Street Bond Interest 2017</t>
  </si>
  <si>
    <t>To Reduce Budget Cash Res.</t>
  </si>
  <si>
    <t>KENO     #20</t>
  </si>
  <si>
    <t xml:space="preserve">Keno Receipts </t>
  </si>
  <si>
    <t>Reimb. - Nevrivy Keno Audit</t>
  </si>
  <si>
    <t>Adm. &amp; Dues 2% (3500x4)</t>
  </si>
  <si>
    <t>Check Order - Keno</t>
  </si>
  <si>
    <t xml:space="preserve">Improvements:Welcome Sign,   </t>
  </si>
  <si>
    <t xml:space="preserve">***  </t>
  </si>
  <si>
    <t>2014 Pool Slide Refinish - $3,060</t>
  </si>
  <si>
    <t>2017 Pool Basin &amp; Bathhouse - $14,054 - Mongan Painting</t>
  </si>
  <si>
    <t>2017 New Office Server - $12,875</t>
  </si>
  <si>
    <t>2017 School Signals - $1,115</t>
  </si>
  <si>
    <t>2018 Crush Concrete - Dirt Worx = $17,181</t>
  </si>
  <si>
    <t>2018 Recycle Trlr $12,804</t>
  </si>
  <si>
    <t>PAGE 20</t>
  </si>
  <si>
    <t>St. Paul Civic Center / Recreation</t>
  </si>
  <si>
    <t xml:space="preserve">           #21</t>
  </si>
  <si>
    <t>Registration Fee - Recreation</t>
  </si>
  <si>
    <t>Donation - Civic</t>
  </si>
  <si>
    <t>Membership - Civic</t>
  </si>
  <si>
    <t>Rentals - Civic</t>
  </si>
  <si>
    <t>SPDC Office Rental - Civic</t>
  </si>
  <si>
    <t>Interest - CIVIC - 300749</t>
  </si>
  <si>
    <t>Reimb - Adult League, LARM</t>
  </si>
  <si>
    <t xml:space="preserve">Grant: Christensen/Sonderup </t>
  </si>
  <si>
    <t>Sales Tax - Adult Sport League</t>
  </si>
  <si>
    <t>Transfer In: Sale Tax: Civic</t>
  </si>
  <si>
    <t>PERSONAL SERVICES</t>
  </si>
  <si>
    <t>Recreation Class Instructors</t>
  </si>
  <si>
    <t>Janitor / Maint - Civic</t>
  </si>
  <si>
    <t>Legal - CIVIC</t>
  </si>
  <si>
    <t>Publish: REC  66-20-235</t>
  </si>
  <si>
    <t>Publish: Civic  66-20-240</t>
  </si>
  <si>
    <t>Insurance (liability) Civic</t>
  </si>
  <si>
    <t>City Lights / LED = Civic</t>
  </si>
  <si>
    <t>Utility R &amp; M - Civic: Entech</t>
  </si>
  <si>
    <t>Check Order - Civic</t>
  </si>
  <si>
    <t>Sanitation Hauling - Civic</t>
  </si>
  <si>
    <t>Accounting Fee - Civic</t>
  </si>
  <si>
    <t>Sinking: Civic Center</t>
  </si>
  <si>
    <t>PAGE 21</t>
  </si>
  <si>
    <t>TIF     #22</t>
  </si>
  <si>
    <t>TIF Proceeds: MAD Dev.</t>
  </si>
  <si>
    <t>TIF Proceeds: Prairie Falls</t>
  </si>
  <si>
    <t xml:space="preserve">   Lots 15 &amp; 16</t>
  </si>
  <si>
    <t xml:space="preserve">    Lot 13</t>
  </si>
  <si>
    <t xml:space="preserve">    Lot 16</t>
  </si>
  <si>
    <t xml:space="preserve">    Lot 14</t>
  </si>
  <si>
    <t xml:space="preserve">    Lot 18</t>
  </si>
  <si>
    <t xml:space="preserve">    Lots 13 &amp; 14</t>
  </si>
  <si>
    <t xml:space="preserve">    Lot 4</t>
  </si>
  <si>
    <t xml:space="preserve">    Lots 11 &amp; 12</t>
  </si>
  <si>
    <t>Interest #505036</t>
  </si>
  <si>
    <t xml:space="preserve">   68-20-009</t>
  </si>
  <si>
    <t xml:space="preserve">   Falls    68-60-016</t>
  </si>
  <si>
    <t>MAD DEVELOPMENT</t>
  </si>
  <si>
    <t>50 / 50 (CDA &amp; Redeveloper)</t>
  </si>
  <si>
    <t>Starostka Construction Bid = $226,398.95 for City Infrastructure</t>
  </si>
  <si>
    <t>ATTORNEY WILLIS = 402/474-6900</t>
  </si>
  <si>
    <t>NOTICE TO DIVIDE: 7-19-2016</t>
  </si>
  <si>
    <t>Prairie Falls Subdivision: Proceeds in June / Dec</t>
  </si>
  <si>
    <t xml:space="preserve">  Interest starts 7/6/2016 at 5% on $30,000</t>
  </si>
  <si>
    <t>NOTICE to DIVIDE: 7-26-17</t>
  </si>
  <si>
    <t xml:space="preserve">  Interest starts 8-7-17 at 5% on $30,000</t>
  </si>
  <si>
    <t>NOTICE to DIVIDE: 9-8-2017</t>
  </si>
  <si>
    <t xml:space="preserve">  Interest starts 10-16-17 at 5% on $30,000</t>
  </si>
  <si>
    <t>PAGE 22</t>
  </si>
  <si>
    <t>Senior Center     #23</t>
  </si>
  <si>
    <t>Property tax</t>
  </si>
  <si>
    <t>Bldg.R&amp;M - HVAC maint.</t>
  </si>
  <si>
    <t>Opened in 1988</t>
  </si>
  <si>
    <t>2012 Roof Construction</t>
  </si>
  <si>
    <t>2013 Insulated &amp; New Windows in 2013</t>
  </si>
  <si>
    <t xml:space="preserve">2014 New Furnace / Air Transferred from General 504684 = $16,136.00 </t>
  </si>
  <si>
    <t>2017 Clean / Repair Furnace</t>
  </si>
  <si>
    <t>PAGE 23</t>
  </si>
  <si>
    <t>REDLG    #24</t>
  </si>
  <si>
    <t>REDLG Invest Interest</t>
  </si>
  <si>
    <t>REDLG Principal  70-032</t>
  </si>
  <si>
    <t>#1</t>
  </si>
  <si>
    <t>PAGE 24</t>
  </si>
  <si>
    <t>17-18 Actual</t>
  </si>
  <si>
    <t>18-19 Estimate</t>
  </si>
  <si>
    <t>19-20 Budget</t>
  </si>
  <si>
    <t xml:space="preserve">18-19 Estimate </t>
  </si>
  <si>
    <t>Mobile Food Fees</t>
  </si>
  <si>
    <t>Invest. Interest</t>
  </si>
  <si>
    <t>Collections</t>
  </si>
  <si>
    <t xml:space="preserve">Grant (DTR) </t>
  </si>
  <si>
    <t>Prof. &amp; Schools - Kult, Swanson</t>
  </si>
  <si>
    <t>Communication - Static IP</t>
  </si>
  <si>
    <t xml:space="preserve">After School - Wages + tax </t>
  </si>
  <si>
    <t>Antic. Street Bond Interest</t>
  </si>
  <si>
    <t>Antic. Str. Bd Payoff - Ho. Ave.</t>
  </si>
  <si>
    <t>Wages - RECREATION</t>
  </si>
  <si>
    <t xml:space="preserve">   68-20-008</t>
  </si>
  <si>
    <t xml:space="preserve">Acct Fees-Audit 13160,Budget 8460 </t>
  </si>
  <si>
    <t>Communication - Static IP - camera</t>
  </si>
  <si>
    <t>Equip Purch: Heat Blanket</t>
  </si>
  <si>
    <t xml:space="preserve">Improve: chain/post $5000, </t>
  </si>
  <si>
    <t xml:space="preserve">Data entry $1500, trees $500, </t>
  </si>
  <si>
    <t>fence &amp; directory $24600</t>
  </si>
  <si>
    <t xml:space="preserve">Niche O/C: ($200 x 3) </t>
  </si>
  <si>
    <t>Niche Engraving ($150 x 3)</t>
  </si>
  <si>
    <t>Wages: Sext $3600 &amp; Seasonal</t>
  </si>
  <si>
    <t>Pension 6% (Sexton + OT)</t>
  </si>
  <si>
    <t>Elmwood Bench (3x$500)</t>
  </si>
  <si>
    <t>Grant - Miller (fence, directory)</t>
  </si>
  <si>
    <t>Insurance (Liab. &amp; ? mower)</t>
  </si>
  <si>
    <t xml:space="preserve">Bldg R&amp;M: garb $150 (3x$50)  </t>
  </si>
  <si>
    <t xml:space="preserve">    </t>
  </si>
  <si>
    <t>Columbarium Purchase: Wilbert Memorials - $14,705</t>
  </si>
  <si>
    <t>Dec. 2017: Rob Jaeger Sexton $300 Mthly</t>
  </si>
  <si>
    <t>Sinking 54131 - $17,915</t>
  </si>
  <si>
    <t>Savings 753122 = $16,294</t>
  </si>
  <si>
    <t>Cem Stone Repair - West of Circle</t>
  </si>
  <si>
    <t>Reserve Acct 753-122 -</t>
  </si>
  <si>
    <t>(post &amp; chains &amp; stones)</t>
  </si>
  <si>
    <t>Trail  #54827 = $8,978</t>
  </si>
  <si>
    <t>After School 505146 = $3,170</t>
  </si>
  <si>
    <t>M. Mkt #504981 = $23,718</t>
  </si>
  <si>
    <t>Time CD's = $221,328</t>
  </si>
  <si>
    <t>Heritage #4100744 = $257,966</t>
  </si>
  <si>
    <t>M.Mkt 504189 = $28,999</t>
  </si>
  <si>
    <t>Time CD's = $117,569</t>
  </si>
  <si>
    <t>Wellfield = Todd Wojtalewicz - Pymt May &amp; October - $10,812 Expires October 14, 2021</t>
  </si>
  <si>
    <t xml:space="preserve">Wellfield = Clark Kosmicki - Pymt May &amp; October - $10,625   </t>
  </si>
  <si>
    <t>Water Assessments - SEE ATTACHED</t>
  </si>
  <si>
    <t>M. Mkt #504849 = $74,544</t>
  </si>
  <si>
    <t>Time CD's = $72,635</t>
  </si>
  <si>
    <t>Lagoon Rent - Clark Kosmicki - $6,400 Annual (Mar. &amp; Nov.)</t>
  </si>
  <si>
    <t>Lagoon Rent - C &amp; T Farms -Kosmicki - $7,000 Annual - (March &amp; November Pymts) = EXPIRES - March 1, 2022</t>
  </si>
  <si>
    <t xml:space="preserve">2018 UB Ebilling Module $695 (one time fee) plus $195 Annually </t>
  </si>
  <si>
    <t xml:space="preserve">2019 Timecard Module - $2500 </t>
  </si>
  <si>
    <t>Lagoon Cleanout 2015-2016 = Midwest Injection = $167,500 = INCREASED RATES</t>
  </si>
  <si>
    <t>Sanitation Hauling for City (Heartland Disposal &amp; Mid-NE Disposal)</t>
  </si>
  <si>
    <t>Time CD's = $519,320</t>
  </si>
  <si>
    <t>M. Mkt 504-684 = $284,010</t>
  </si>
  <si>
    <t>M. Mkt 504805 = $28,176</t>
  </si>
  <si>
    <t>M. Mkt 102-482 = $79,449 Health Deductible</t>
  </si>
  <si>
    <t xml:space="preserve">2015 NETS;  2017 SparqData </t>
  </si>
  <si>
    <t xml:space="preserve">Dana Cole: Budget $8,260,  Audit $13,160,  Keno $2,000, Eco. Dev. 1,850 </t>
  </si>
  <si>
    <t>ICS (Citizens) = $305,617</t>
  </si>
  <si>
    <t>ICS (Citizens) = $59,278</t>
  </si>
  <si>
    <t>ICS (Citizens) =  $149,035</t>
  </si>
  <si>
    <t>ICS (Citizens) $274,066</t>
  </si>
  <si>
    <t>ICS  (Citizens) $47,041 (Building)</t>
  </si>
  <si>
    <t>Brick M. Mkt 504-915 = $2,020</t>
  </si>
  <si>
    <t>Street M. Mkt 505-014 - $68,966</t>
  </si>
  <si>
    <t>DO</t>
  </si>
  <si>
    <t xml:space="preserve">2019 JD Utility Tractor (seasonal mowing) $41,500 (Pay General for 5 Yrs $8,300 begin 2019-2020)  </t>
  </si>
  <si>
    <t>M.Mkt #504992 = $19,429</t>
  </si>
  <si>
    <t>Time CD's = $77,552</t>
  </si>
  <si>
    <t>ICS = $53,201</t>
  </si>
  <si>
    <t xml:space="preserve">16-17 Wash Machine $6,000 for Contamination </t>
  </si>
  <si>
    <t xml:space="preserve">16-17 Door  $2,000 </t>
  </si>
  <si>
    <t xml:space="preserve">2018 Bunker Gear Racks </t>
  </si>
  <si>
    <t>M. Mkt #504860 = $56,064</t>
  </si>
  <si>
    <t>2019 Doors - Northup Siding $3,800</t>
  </si>
  <si>
    <t>2018 Council Chamber flooring $4,500</t>
  </si>
  <si>
    <t xml:space="preserve">2019 Timecard Module </t>
  </si>
  <si>
    <t>2019 Dodge Charger Police Car - $24,981; Insured for $35,000</t>
  </si>
  <si>
    <t xml:space="preserve">2016 Chevy Impala Police Car </t>
  </si>
  <si>
    <t>ICS (Citizens) = $20,193</t>
  </si>
  <si>
    <t>M. Mmkt #505003 - $38,833</t>
  </si>
  <si>
    <t>Time CD's = $121,155</t>
  </si>
  <si>
    <t>ICS = $129,210</t>
  </si>
  <si>
    <t>Excess Money for 2017-2018 = $11,132</t>
  </si>
  <si>
    <t>Pool Savings 504442 = $7,006</t>
  </si>
  <si>
    <t>2017 Steele Pool Co. Pool Painting $69,054  ($55,000 Pool Budget &amp; $14,054 Keno Fund)</t>
  </si>
  <si>
    <t xml:space="preserve">2014 $3,060 Keno for Pool Slide finish </t>
  </si>
  <si>
    <t>2015 Carkoski repaired pool leak</t>
  </si>
  <si>
    <t xml:space="preserve">2016 Carkoski repaired pool deck  </t>
  </si>
  <si>
    <t>M. Mkt 505025 = $48,587</t>
  </si>
  <si>
    <t>Time CD = $41,506</t>
  </si>
  <si>
    <t>ICS = $68,963</t>
  </si>
  <si>
    <t>2015-2016 Purchase Seeder with School $2,000</t>
  </si>
  <si>
    <t>2017 Ranger Polaris Gator Purchased $5,500</t>
  </si>
  <si>
    <t>M. Mkt #504970 = $40,265</t>
  </si>
  <si>
    <t>2016 New Rheem Unit 2016</t>
  </si>
  <si>
    <t xml:space="preserve">2017 New Desk </t>
  </si>
  <si>
    <t>2017 Spray Roof - 10 Year Warranty</t>
  </si>
  <si>
    <t xml:space="preserve">   Housing Authority to Utilize Proceeds</t>
  </si>
  <si>
    <t>Sav. #102-342 (Infrast.) = $231,509</t>
  </si>
  <si>
    <t>Time CD's = $78,536</t>
  </si>
  <si>
    <t>With UCC Items Sold</t>
  </si>
  <si>
    <t>Paid in Full 10-2018</t>
  </si>
  <si>
    <t>Project Loan:          Five (5) Year Note  $360,000</t>
  </si>
  <si>
    <t>Ho. Co. Med. Center POD D Balance Due:  $265,000</t>
  </si>
  <si>
    <t xml:space="preserve">Bed Head Coffee                  2.75  </t>
  </si>
  <si>
    <t>Savings #102482= $79,449</t>
  </si>
  <si>
    <t>Money Mmkt 504409 = $74,037</t>
  </si>
  <si>
    <t>ICS (Citizens) $64,618</t>
  </si>
  <si>
    <t>Civic Ctr 300749 = $15,419</t>
  </si>
  <si>
    <t>Civic Ctr Sinking #505179 - $10,508</t>
  </si>
  <si>
    <t>PRAIRIE FALLS Phase 4 - Corey &amp; Tara Larsen</t>
  </si>
  <si>
    <t xml:space="preserve">  Interest starts 3-18-19 at 5% on $30,910</t>
  </si>
  <si>
    <t>NOTICE to DIVIDE: 3-26-2018</t>
  </si>
  <si>
    <t>PRAIRIE FALLS Phase 2 - Ramiro Mendez</t>
  </si>
  <si>
    <t>PRAIRIE FALLS Phase 3 - Mike Sok</t>
  </si>
  <si>
    <t>M Mkt #505036 = $942.00</t>
  </si>
  <si>
    <t>M Mkt #504882 = $36,136</t>
  </si>
  <si>
    <t>REDLG Program #301465 = $80,131</t>
  </si>
  <si>
    <t>Insurance Liability 10% Flood</t>
  </si>
  <si>
    <t>Trfr Out (Park $66,800.00)</t>
  </si>
  <si>
    <t>Trfr Out (Police $140,000)</t>
  </si>
  <si>
    <t>Trfr Out (Gen. Util. Sup.)</t>
  </si>
  <si>
    <t>Rent (Exp 10/21) $10,812 May/Oct</t>
  </si>
  <si>
    <t>Rental Lag. Exp 3/2022  $7,000; Mar/Nov</t>
  </si>
  <si>
    <t xml:space="preserve">Publish / Codif  (No Flushing) </t>
  </si>
  <si>
    <t>Insurance (Liability)  10%</t>
  </si>
  <si>
    <t xml:space="preserve"> NE Recycle Council Pd City 12,804</t>
  </si>
  <si>
    <t>Adm. &amp; Dues: NE Recycling Memb.</t>
  </si>
  <si>
    <t xml:space="preserve">2018 - Rates Increased for Out of Town Persons  $25 to $48 </t>
  </si>
  <si>
    <t>Insurance (Liab) 10%WC &amp; Redlg $1260</t>
  </si>
  <si>
    <t>Marketing (Chamber) $9,000</t>
  </si>
  <si>
    <t>Computer:Cyber&amp;Timecard module</t>
  </si>
  <si>
    <t>Insurance (Liability) 10%</t>
  </si>
  <si>
    <t xml:space="preserve">Bldg R&amp;M - garb, door to  </t>
  </si>
  <si>
    <t xml:space="preserve">   "N" meet room, HVAC</t>
  </si>
  <si>
    <t>Mach&amp;Eq:radio, coat, boots &amp;</t>
  </si>
  <si>
    <t xml:space="preserve">   helmets,gloves, door opener</t>
  </si>
  <si>
    <t>Refunds - Rural Fire 1/2 Disb.</t>
  </si>
  <si>
    <t xml:space="preserve">St Paul Rescue Pers Acct </t>
  </si>
  <si>
    <t xml:space="preserve">Donations: $20,000 Summer Ball </t>
  </si>
  <si>
    <t>Insurance 10% (Liab &amp; mower)</t>
  </si>
  <si>
    <t>Improve:</t>
  </si>
  <si>
    <t>On June 17, 2019 Tyler Naprstek called:  stating that they are scratching the NRD Grant</t>
  </si>
  <si>
    <t xml:space="preserve">  funds for the Trail Project.  If the Trail Committee is still interested in funds, they </t>
  </si>
  <si>
    <t xml:space="preserve">  </t>
  </si>
  <si>
    <t xml:space="preserve">  need to come back to the NRD.  ($31,250: Holding funds from 10-2017 to 10-2019)</t>
  </si>
  <si>
    <t>Aft Sch Grant (Sonderup $1500 &amp;</t>
  </si>
  <si>
    <t xml:space="preserve">  United Way $1000</t>
  </si>
  <si>
    <t>Trfr In TRAIL - Keno 504409  $40,000</t>
  </si>
  <si>
    <t>Improve. - Trail grant $40000</t>
  </si>
  <si>
    <t>Reimburse (Ebsco Magazines)</t>
  </si>
  <si>
    <t>Savings #41780 = $540</t>
  </si>
  <si>
    <t>NEVRIVY TO REIMB. CITY FOR KENO AUDIT:</t>
  </si>
  <si>
    <t xml:space="preserve">         $2,000 (BILL OUT)</t>
  </si>
  <si>
    <t xml:space="preserve"> Website &amp; Branding $28,000</t>
  </si>
  <si>
    <t>Interest - #504409 (may utilize)</t>
  </si>
  <si>
    <t>Int. 504882 (may utilize)</t>
  </si>
  <si>
    <t xml:space="preserve">REDLG Impr. (new project) </t>
  </si>
  <si>
    <t>REDLG Check Order</t>
  </si>
  <si>
    <t>Page 19</t>
  </si>
  <si>
    <t>M. Mkt #504420 = $117,623</t>
  </si>
  <si>
    <t>Ckg Int #300277 = $35,419</t>
  </si>
  <si>
    <t>Metered Sales  1%</t>
  </si>
  <si>
    <t xml:space="preserve">Reimburse:  LARM </t>
  </si>
  <si>
    <t xml:space="preserve">Sale Tx Form 10:    1% </t>
  </si>
  <si>
    <t>No City Sales Tax:   1%</t>
  </si>
  <si>
    <t>Legal Fees (Union Negotiations)</t>
  </si>
  <si>
    <t>Tools: hand held dock/laptop</t>
  </si>
  <si>
    <t>Computer - Itron 1200, Banyon Support</t>
  </si>
  <si>
    <t xml:space="preserve">Bldg R&amp;M: Copier $1000, Quonset </t>
  </si>
  <si>
    <t xml:space="preserve">  paint $6000</t>
  </si>
  <si>
    <t>Improve: Middle Loup Subdivision</t>
  </si>
  <si>
    <t>2019 Quonset moved to Northyards from TO Haas with placement of cement for flooring</t>
  </si>
  <si>
    <t>2020 Quonset painting $6,000</t>
  </si>
  <si>
    <t>Medicare :  1.45%</t>
  </si>
  <si>
    <t>Fica:   6.20%</t>
  </si>
  <si>
    <t>Gas &amp; Oil: burn pile;recy trlr;cardbd</t>
  </si>
  <si>
    <t xml:space="preserve">Insurance (Liability) 10% </t>
  </si>
  <si>
    <t>Recycle: to Broken Bow/cardboard</t>
  </si>
  <si>
    <t>Grounds: manure spreader</t>
  </si>
  <si>
    <t>Manure Spreading: Randall Smith, North Loup, NE   $145 x 12 hours = $1,740</t>
  </si>
  <si>
    <t xml:space="preserve">    (spread grass every other year)</t>
  </si>
  <si>
    <t>Pool Debt Service in VP Bond 61</t>
  </si>
  <si>
    <t>Office Supply: copier $600 yr</t>
  </si>
  <si>
    <t>Line 5 total: add all expenditures except for</t>
  </si>
  <si>
    <t xml:space="preserve">    wages, janitor &amp; equip. reserve.</t>
  </si>
  <si>
    <t xml:space="preserve">Grant: </t>
  </si>
  <si>
    <t xml:space="preserve">      Bldg  Loan $75,000</t>
  </si>
  <si>
    <t xml:space="preserve">    League, Pickle Ball, &amp; Classes</t>
  </si>
  <si>
    <t>Improve: Loan 75,000, paint</t>
  </si>
  <si>
    <t xml:space="preserve">Reimb Pd:rotary junk jaunt, River </t>
  </si>
  <si>
    <t xml:space="preserve">  of Life marriage conf, etc.</t>
  </si>
  <si>
    <t xml:space="preserve">    (utilities &amp; office Space)</t>
  </si>
  <si>
    <t xml:space="preserve">  (City absorbs Electrical)  and</t>
  </si>
  <si>
    <t xml:space="preserve">Eng Fee: 1&amp; 6 $2000 and     </t>
  </si>
  <si>
    <t>Gun Permit; Golf/UTV License</t>
  </si>
  <si>
    <t>Reimburse: Larm &amp; Soto</t>
  </si>
  <si>
    <t>Legal Fees: Wroblewski</t>
  </si>
  <si>
    <t>REDLG - new USDA Loan</t>
  </si>
  <si>
    <t>REDLG Loan Back Out</t>
  </si>
  <si>
    <t>PRAIRIE FALLS Phase 1 - Diane Johnson</t>
  </si>
  <si>
    <r>
      <t xml:space="preserve">Series A (City) = </t>
    </r>
    <r>
      <rPr>
        <b/>
        <sz val="10"/>
        <color theme="1"/>
        <rFont val="Calibri"/>
        <family val="2"/>
        <scheme val="minor"/>
      </rPr>
      <t>$290,000</t>
    </r>
    <r>
      <rPr>
        <sz val="10"/>
        <color theme="1"/>
        <rFont val="Calibri"/>
        <family val="2"/>
        <scheme val="minor"/>
      </rPr>
      <t xml:space="preserve"> (Water/ Sewer Construction, Engineering $30,000, Attorney, Recording, Publ)</t>
    </r>
  </si>
  <si>
    <r>
      <t xml:space="preserve">Series B (Redeveloper) = </t>
    </r>
    <r>
      <rPr>
        <b/>
        <sz val="10"/>
        <color theme="1"/>
        <rFont val="Calibri"/>
        <family val="2"/>
        <scheme val="minor"/>
      </rPr>
      <t>$424,000</t>
    </r>
    <r>
      <rPr>
        <sz val="10"/>
        <color theme="1"/>
        <rFont val="Calibri"/>
        <family val="2"/>
        <scheme val="minor"/>
      </rPr>
      <t xml:space="preserve"> at 7.50% </t>
    </r>
  </si>
  <si>
    <t>NOTICE TO DIVIDE: 3-25-2018</t>
  </si>
  <si>
    <t>Proceeds in June / Dec</t>
  </si>
  <si>
    <t xml:space="preserve">  Interest starts 12-17-2019</t>
  </si>
  <si>
    <t>$55,000 at 4.5%</t>
  </si>
  <si>
    <t>BED HEAD COFFEE (Megan Yutesler)</t>
  </si>
  <si>
    <t>TIF Check Order 68-20-306</t>
  </si>
  <si>
    <t>5% increase on water rate &amp; maintenance fee - July 1, 2018</t>
  </si>
  <si>
    <t>Water Rate Increase ???</t>
  </si>
  <si>
    <t>Interest (504849; CD; ICS)</t>
  </si>
  <si>
    <t xml:space="preserve">Improve: Scada $17500;fire file $1200;  </t>
  </si>
  <si>
    <t>Publish: CCR, Backflow, Frozen Pipes</t>
  </si>
  <si>
    <t>Prof. &amp; Schools (All Licenses + Grade 3</t>
  </si>
  <si>
    <t>Wages: Switzer, Gorecki, Wrob 50%,</t>
  </si>
  <si>
    <t xml:space="preserve">  Berth 50%, new Sec 25%</t>
  </si>
  <si>
    <t>Public Utility (REA) 2%</t>
  </si>
  <si>
    <t>Legal Fees - Union; Grievance</t>
  </si>
  <si>
    <t>Reimbursement: Zoning Permit (school)</t>
  </si>
  <si>
    <t>Reimb (Fire Boots)</t>
  </si>
  <si>
    <t xml:space="preserve">  Child Advocacy Ctr $1,000</t>
  </si>
  <si>
    <t>25% Infrast. $60,000 #102342</t>
  </si>
  <si>
    <t xml:space="preserve">   Health Ded</t>
  </si>
  <si>
    <t>Prof &amp; Sch (Matt, Jeremy, Bill)</t>
  </si>
  <si>
    <t xml:space="preserve">Legal Fees </t>
  </si>
  <si>
    <t>Insurance (Liab) 10%</t>
  </si>
  <si>
    <t>City Lights 2%</t>
  </si>
  <si>
    <t>Utility R &amp; M: Maint. Lines, manhole rehab,</t>
  </si>
  <si>
    <t xml:space="preserve">             aerators </t>
  </si>
  <si>
    <t>Chemicals: Weed Spray , Rodeo</t>
  </si>
  <si>
    <t>Building R &amp; M (copiers, paint, bldg)</t>
  </si>
  <si>
    <t>November 2016:  $3.00 per customer per month (now is $15.50)</t>
  </si>
  <si>
    <t>2019-2020    Sewer Comminutor $60,000</t>
  </si>
  <si>
    <t>Metered Sales (-20 million gal.)</t>
  </si>
  <si>
    <t>Metered Deposit 102415 Activity</t>
  </si>
  <si>
    <t>Reimb: Infill Fritz Lee $10,982, Larm,</t>
  </si>
  <si>
    <t xml:space="preserve">  Disaster Relief</t>
  </si>
  <si>
    <t xml:space="preserve">  BOK fees)</t>
  </si>
  <si>
    <t>Legal Fees (Union &amp; rate increase)</t>
  </si>
  <si>
    <t>Gas &amp; Oil: Wellfield $1000 &amp; truck</t>
  </si>
  <si>
    <t>Computer: office $3000, Cyber $2000</t>
  </si>
  <si>
    <t>Chemicals: (Chlor, Potassium, Mag)</t>
  </si>
  <si>
    <t>Principal: 18-19 Wire came in Sept 2018</t>
  </si>
  <si>
    <t>Interest (Bonds)  same for interest</t>
  </si>
  <si>
    <t xml:space="preserve">Insurance (Liab &amp; Tractor)  10% </t>
  </si>
  <si>
    <t xml:space="preserve">  concr. grind, rebar,sign, paint</t>
  </si>
  <si>
    <t>Tools: pressure washer</t>
  </si>
  <si>
    <t>2018 - Dirt Worx - Crush Concrete $47,181 ($30,000 Budget &amp; $17,181 Keno)</t>
  </si>
  <si>
    <t>Judith Samuelson $108,325 (Still Outstanding)</t>
  </si>
  <si>
    <t>Street Assessments (see attached)</t>
  </si>
  <si>
    <t>2018 - Paul Street Overlay $273,000 &amp; O,L,N,Jay Streets $310,000 Paid by Reserves</t>
  </si>
  <si>
    <t>Ho Co Found: $20000 Batting Cage</t>
  </si>
  <si>
    <t>Reimb: cond. freight, chalk, planks</t>
  </si>
  <si>
    <t xml:space="preserve">Reserve -#505025 </t>
  </si>
  <si>
    <t xml:space="preserve">     Health Ded, RCI</t>
  </si>
  <si>
    <t xml:space="preserve">   Health Ded., RCI</t>
  </si>
  <si>
    <t xml:space="preserve">   Life, RCI &amp; Health Ded</t>
  </si>
  <si>
    <t xml:space="preserve">  RCI &amp; Health Ded</t>
  </si>
  <si>
    <t xml:space="preserve">Insur: Health 12% , Woodm, Life, </t>
  </si>
  <si>
    <t xml:space="preserve">Insur: Health 12%, Woodm, Life &amp; </t>
  </si>
  <si>
    <t xml:space="preserve">Insur: Health 12%, Woodm, Life &amp; RCI, </t>
  </si>
  <si>
    <t xml:space="preserve">Insur: Health 12%, Woodm, Life, RCI, </t>
  </si>
  <si>
    <t xml:space="preserve">Insur: Health 12%, Woodmen,  </t>
  </si>
  <si>
    <t xml:space="preserve">Insur: Health 12%, Woodm, Life  </t>
  </si>
  <si>
    <t>Ins:  Health 12%, Woodm, Life, &amp;</t>
  </si>
  <si>
    <t xml:space="preserve">Util R &amp; M: shelter ceil $800, </t>
  </si>
  <si>
    <t xml:space="preserve">    bench $500</t>
  </si>
  <si>
    <t xml:space="preserve">Veh. R &amp; M: </t>
  </si>
  <si>
    <t>Bldg R &amp; M: Garb, door $500,</t>
  </si>
  <si>
    <t xml:space="preserve">  (2) chg tables $364</t>
  </si>
  <si>
    <t xml:space="preserve">Mach &amp; Eq: (3) cameras Batting    </t>
  </si>
  <si>
    <t xml:space="preserve">   Cage $2500</t>
  </si>
  <si>
    <t>School pays 1/2 pallet of conditioner &amp; chalk</t>
  </si>
  <si>
    <t xml:space="preserve">  (total project $878,102)</t>
  </si>
  <si>
    <t>Archer Credit: Kendall E of 2nd to alley (Paving $65,000; Storm Sewer $35,000; Engin $19,651)</t>
  </si>
  <si>
    <t xml:space="preserve">"M" between Sheridan &amp; Sherman $115,835; </t>
  </si>
  <si>
    <t>Kendall between Jackson &amp; Wallace $71,563;</t>
  </si>
  <si>
    <t>Paul St. "N" of Matelyn: Paving $47,126; Eng $8,334</t>
  </si>
  <si>
    <r>
      <t xml:space="preserve">   NBCS 2,000, </t>
    </r>
    <r>
      <rPr>
        <b/>
        <sz val="10"/>
        <color rgb="FFFF0000"/>
        <rFont val="Calibri"/>
        <family val="2"/>
        <scheme val="minor"/>
      </rPr>
      <t>2019 Pav $82,742</t>
    </r>
  </si>
  <si>
    <t xml:space="preserve">Improve. - Comminutor $60,000; Ho. Ave. </t>
  </si>
  <si>
    <t xml:space="preserve">  $94,427, Mid Loup $232,888</t>
  </si>
  <si>
    <t xml:space="preserve">  Middle Loup Subd $232,888</t>
  </si>
  <si>
    <t xml:space="preserve">  Sewer Bond Pymt $232,888</t>
  </si>
  <si>
    <t xml:space="preserve">  shelving $1000, Ho. Ave. $47,839 </t>
  </si>
  <si>
    <t>2019-2020 Howard Avenue Water - $54,000</t>
  </si>
  <si>
    <t>Antic. Bd: Ho Ave $53,894; Mid Loup</t>
  </si>
  <si>
    <t xml:space="preserve">Bond Antic. - Ho Ave $106,536 &amp; </t>
  </si>
  <si>
    <t>Bond Antic. -  Ho Ave $717,675;</t>
  </si>
  <si>
    <t>Improve: Ho Ave $634,933;</t>
  </si>
  <si>
    <t xml:space="preserve">  Bond Pymt $219,251</t>
  </si>
  <si>
    <t xml:space="preserve">   COR $1600; Intel 400</t>
  </si>
  <si>
    <t>2014-2016 SUV = approx $15,000</t>
  </si>
  <si>
    <t xml:space="preserve">Interest 504860   </t>
  </si>
  <si>
    <t>Veh. R &amp; M: tires, oil, maint.</t>
  </si>
  <si>
    <t>Tools: Cr. Book, ammo, SUV Eq,</t>
  </si>
  <si>
    <t>Computers: Justice $1500;</t>
  </si>
  <si>
    <t xml:space="preserve">Equip Purch - Used SUV </t>
  </si>
  <si>
    <t xml:space="preserve">Prairie Fall #8652 - Johnson </t>
  </si>
  <si>
    <t>MAD Dev. #8653 - Taylor</t>
  </si>
  <si>
    <t>MAD Dev. #8654 - Solko</t>
  </si>
  <si>
    <t>MAD Dev #8655 - Levander</t>
  </si>
  <si>
    <t>MAD Dev #8656 - Wells, C</t>
  </si>
  <si>
    <t>Prairie Falls #8657 - Ross B</t>
  </si>
  <si>
    <t>MAD Dev. #8658 - Robinson</t>
  </si>
  <si>
    <t xml:space="preserve">Prairie Fall #8659 Sok M </t>
  </si>
  <si>
    <t>MAD Dev #8660 - Robinson</t>
  </si>
  <si>
    <t xml:space="preserve">   Lot 3</t>
  </si>
  <si>
    <t>Bed Head Coffee #8661</t>
  </si>
  <si>
    <t xml:space="preserve">  Lot 9-13, Blk 78, O.T.</t>
  </si>
  <si>
    <t>Prairie Fall #8662 - Larsen</t>
  </si>
  <si>
    <t xml:space="preserve">  Lot 2, Blk 3, Harris</t>
  </si>
  <si>
    <r>
      <rPr>
        <b/>
        <sz val="10"/>
        <rFont val="Calibri"/>
        <family val="2"/>
        <scheme val="minor"/>
      </rPr>
      <t xml:space="preserve">MAD DEV </t>
    </r>
    <r>
      <rPr>
        <sz val="10"/>
        <rFont val="Calibri"/>
        <family val="2"/>
        <scheme val="minor"/>
      </rPr>
      <t xml:space="preserve"> (50/50)</t>
    </r>
  </si>
  <si>
    <r>
      <rPr>
        <b/>
        <sz val="10"/>
        <rFont val="Calibri"/>
        <family val="2"/>
        <scheme val="minor"/>
      </rPr>
      <t>CITY (MAD)</t>
    </r>
    <r>
      <rPr>
        <sz val="10"/>
        <rFont val="Calibri"/>
        <family val="2"/>
        <scheme val="minor"/>
      </rPr>
      <t xml:space="preserve"> (50/50)</t>
    </r>
  </si>
  <si>
    <t xml:space="preserve">All Proceeds to  Prairie  </t>
  </si>
  <si>
    <t xml:space="preserve">Prairie Fall #8652 Johnson </t>
  </si>
  <si>
    <t xml:space="preserve">   Lots 9-13, Blk 78 O.T.</t>
  </si>
  <si>
    <t xml:space="preserve">   Lot 2, Blk 3, Harris</t>
  </si>
  <si>
    <t>Property Tax - Civic (Recreation)</t>
  </si>
  <si>
    <t>Rental: St NE, Pole Rent</t>
  </si>
  <si>
    <t>Muni-Equalization - (diff of $19,602)</t>
  </si>
  <si>
    <t>Franchise Tax: Charter/Blackhills</t>
  </si>
  <si>
    <t xml:space="preserve">Fee, Permits: Liquor &amp; Tobacco </t>
  </si>
  <si>
    <t>Trfr In: Street US Wage 17,217</t>
  </si>
  <si>
    <t>Trfr In: Swr US Wage $17,217</t>
  </si>
  <si>
    <t xml:space="preserve">Trfr In: Light US Wage $17,217 </t>
  </si>
  <si>
    <t>Trfr In: Wtr US Wage $17,217</t>
  </si>
  <si>
    <t>Reimb: SCEDD dues; Killinger UHC; Jury Duty</t>
  </si>
  <si>
    <t xml:space="preserve">Wage: Clerk, US, Royle, Council; Plan Sec  </t>
  </si>
  <si>
    <t>125 Plan: All Dept Tasc annual fee</t>
  </si>
  <si>
    <t>Payroll ACH Fees: ALL DEPTS</t>
  </si>
  <si>
    <t>Prof &amp; Schools: meals &amp; mileage</t>
  </si>
  <si>
    <t xml:space="preserve">Memb &amp; Dues: Pet Lic Fee, Loup Basin, Sparq </t>
  </si>
  <si>
    <t>Record Fee: Ho. Co. Register of Deeds</t>
  </si>
  <si>
    <t>Comm: St of NE - fire,pool,parks,police&amp;emt</t>
  </si>
  <si>
    <t>Uniforms: Matt, Office Staff</t>
  </si>
  <si>
    <t xml:space="preserve">Donation: Crisis 1200, Chamb. $5000, </t>
  </si>
  <si>
    <t>Computer: COR,Banyon,Itron($3500 &amp; 2000)</t>
  </si>
  <si>
    <t xml:space="preserve">Bldg R&amp;M (Entech, Copier - Police, Fire, </t>
  </si>
  <si>
    <t xml:space="preserve">     Matt, HVAC $600, Jorgensen - ballast)</t>
  </si>
  <si>
    <t xml:space="preserve">Mach &amp; Eq: (Tractor Seasonal) </t>
  </si>
  <si>
    <t>2020-2021</t>
  </si>
  <si>
    <t>Reimb:</t>
  </si>
  <si>
    <t>2018-2019 Ranger Blade &amp; Canopy $2350 - Kearney Power Sports</t>
  </si>
  <si>
    <t>Eng Fees: No slide deck eng.</t>
  </si>
  <si>
    <t>Reserve: Office Renovation,Flooring,Phone</t>
  </si>
  <si>
    <t>Grant:  Downtown Revitalization $400,000</t>
  </si>
  <si>
    <t>Reserve:  Heritage 411025</t>
  </si>
  <si>
    <t xml:space="preserve">Improve: Off. Renovation, Flooring, Phone,  </t>
  </si>
  <si>
    <t>Building Sink: No for Office Renovation</t>
  </si>
  <si>
    <r>
      <t xml:space="preserve">Reserve Acct: 504860 $17700 - </t>
    </r>
    <r>
      <rPr>
        <b/>
        <sz val="10"/>
        <rFont val="Calibri"/>
        <family val="2"/>
        <scheme val="minor"/>
      </rPr>
      <t>SUV</t>
    </r>
  </si>
  <si>
    <t>Rec'd Ho. Co. Found 7-19-19</t>
  </si>
  <si>
    <t xml:space="preserve">   Park $66800</t>
  </si>
  <si>
    <t xml:space="preserve">Trfr In Lt $17217, Wt $17217,   </t>
  </si>
  <si>
    <t>Trfr Out General $17217, Police 140000,</t>
  </si>
  <si>
    <t xml:space="preserve">Trfr Out General $17217 </t>
  </si>
  <si>
    <t>Trfr Out General $17217</t>
  </si>
  <si>
    <t>Transfer Out: Civic Center Loan</t>
  </si>
  <si>
    <t>Recreation Supplies</t>
  </si>
  <si>
    <t>Merch&amp; Sup: Civic $3500</t>
  </si>
  <si>
    <t>Improvements:  Mid Loup Subd. &amp;</t>
  </si>
  <si>
    <t>ALL Improvements  (per auditors)</t>
  </si>
  <si>
    <t xml:space="preserve">Improve: </t>
  </si>
  <si>
    <t>2019 Bistro Tables</t>
  </si>
  <si>
    <t>Grant (NPPD): Elect. car area $-0-</t>
  </si>
  <si>
    <t xml:space="preserve">  elect. Car charge station   $0</t>
  </si>
  <si>
    <t>2019 Hand held Upgrade for Lights &amp; Water: Lap top $400 &amp; Reader $1800</t>
  </si>
  <si>
    <t xml:space="preserve">    19-20 Storage Bldg or Equip</t>
  </si>
  <si>
    <t>School &amp; Prof.</t>
  </si>
  <si>
    <t>18-19 Debt left $9,045 - $2800 = $6245 on Columbarium (see Columbarium Sales)</t>
  </si>
  <si>
    <r>
      <t xml:space="preserve">Eng. Fees: Inspect.  </t>
    </r>
    <r>
      <rPr>
        <b/>
        <sz val="9"/>
        <color rgb="FFFF0000"/>
        <rFont val="Calibri"/>
        <family val="2"/>
        <scheme val="minor"/>
      </rPr>
      <t>(Antic. Bd)</t>
    </r>
  </si>
  <si>
    <t xml:space="preserve">        Ho Ave $6,055</t>
  </si>
  <si>
    <t xml:space="preserve">   (Helzer Truck to other Depts)</t>
  </si>
  <si>
    <t xml:space="preserve">  Mid Loup 219,251 or Water Tank</t>
  </si>
  <si>
    <t>Eng Fee: Mech Plant $ ???;  Ho Ave 12,109</t>
  </si>
  <si>
    <t>Sewer Vac: Purchased from Elliott</t>
  </si>
  <si>
    <t>LB840 Fines</t>
  </si>
  <si>
    <t>Grant- Annex  Housing Auth.</t>
  </si>
  <si>
    <t xml:space="preserve">Sanitation Hauling </t>
  </si>
  <si>
    <t xml:space="preserve">Trfr to Gen.JD Tract 19-20 </t>
  </si>
  <si>
    <t>Public Maint: -  Hilmer / Vacant Lots</t>
  </si>
  <si>
    <t xml:space="preserve">2019-2020 Slide Deck $11510, Water Heater $1500, Chair Platform $600 </t>
  </si>
  <si>
    <t>2018-2019 Changing Tables in Womens Restroom</t>
  </si>
  <si>
    <t xml:space="preserve">   of $87,000, NOT October 2018 </t>
  </si>
  <si>
    <t>Due:2020-2021  $11,500</t>
  </si>
  <si>
    <t>Trfr to Gen: Str. Tractor 20-21 Due:  $11,500</t>
  </si>
  <si>
    <t xml:space="preserve"> (19-20 Street Tractor $41,500 from General)</t>
  </si>
  <si>
    <r>
      <t xml:space="preserve"> </t>
    </r>
    <r>
      <rPr>
        <b/>
        <sz val="10"/>
        <color rgb="FFFF0000"/>
        <rFont val="Calibri"/>
        <family val="2"/>
        <scheme val="minor"/>
      </rPr>
      <t xml:space="preserve"> DTR $500,000 PLUS Off. Contr. Cost $38,700</t>
    </r>
  </si>
  <si>
    <t xml:space="preserve">Mach &amp; Equip: Bobcat  </t>
  </si>
  <si>
    <t>Veh Sale: SUV Trade $3500</t>
  </si>
  <si>
    <t xml:space="preserve">KENO: deck $11,510; wtr heater </t>
  </si>
  <si>
    <t xml:space="preserve">   $1,500, chair platform $600</t>
  </si>
  <si>
    <t xml:space="preserve">Improve: deck $11,510; wtr heater </t>
  </si>
  <si>
    <t xml:space="preserve">Trfr Out Gen $17217, St $30,000, </t>
  </si>
  <si>
    <t>VP Bond $18,091</t>
  </si>
  <si>
    <t xml:space="preserve"> is $38,700 From #411025  $38,700</t>
  </si>
  <si>
    <t>Equipment Sinking (US Partial Truck)</t>
  </si>
  <si>
    <t>***Equipment Sinking Fund $25,000: Partial new</t>
  </si>
  <si>
    <t xml:space="preserve">          truck cost for Utility Superintendent</t>
  </si>
  <si>
    <t>Trfr Out: Pool deck,heater, platform</t>
  </si>
  <si>
    <t xml:space="preserve"> Swr $17217, St $17217, Tractor $30,000</t>
  </si>
  <si>
    <t>Trfr In from Lights</t>
  </si>
  <si>
    <t>Trfr In from Keno:deck,heater, platform</t>
  </si>
  <si>
    <t>Trfr In from Street Assessments</t>
  </si>
  <si>
    <t>Trfr In from Sales Tax - Civic Loan Pymt</t>
  </si>
  <si>
    <t xml:space="preserve"> *Middle Loup Sub $1,349,647;</t>
  </si>
  <si>
    <t xml:space="preserve"> *NW Drainage $1,000,000</t>
  </si>
  <si>
    <t xml:space="preserve"> *NW Drainage  $1,000,000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</si>
</sst>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name val="Antique Olive"/>
      <family val="2"/>
    </font>
    <font>
      <b/>
      <i/>
      <sz val="9"/>
      <color indexed="48"/>
      <name val="Antique Olive"/>
      <family val="2"/>
    </font>
    <font>
      <sz val="9"/>
      <name val="Antique Olive"/>
      <family val="2"/>
    </font>
    <font>
      <b/>
      <sz val="9"/>
      <name val="Antique Olive"/>
      <family val="2"/>
    </font>
    <font>
      <b/>
      <i/>
      <u/>
      <sz val="9"/>
      <name val="Antique Olive"/>
      <family val="2"/>
    </font>
    <font>
      <b/>
      <i/>
      <u/>
      <sz val="9"/>
      <color indexed="48"/>
      <name val="Antique Olive"/>
      <family val="2"/>
    </font>
    <font>
      <sz val="9"/>
      <name val="Calibri"/>
      <family val="2"/>
      <scheme val="minor"/>
    </font>
    <font>
      <b/>
      <sz val="9"/>
      <color indexed="4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indexed="4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u/>
      <sz val="9"/>
      <name val="Calibri"/>
      <family val="2"/>
      <scheme val="minor"/>
    </font>
    <font>
      <b/>
      <i/>
      <u/>
      <sz val="9"/>
      <color indexed="48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9"/>
      <color indexed="48"/>
      <name val="Calibri"/>
      <family val="2"/>
      <scheme val="minor"/>
    </font>
    <font>
      <i/>
      <sz val="9"/>
      <name val="Antique Olive"/>
    </font>
    <font>
      <sz val="9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indexed="48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48"/>
      <name val="Antique Olive"/>
      <family val="2"/>
    </font>
    <font>
      <b/>
      <sz val="9"/>
      <name val="Antique Olive"/>
    </font>
    <font>
      <b/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ntique Olive"/>
      <family val="2"/>
    </font>
    <font>
      <b/>
      <i/>
      <u/>
      <sz val="10"/>
      <name val="Calibri"/>
      <family val="2"/>
      <scheme val="minor"/>
    </font>
    <font>
      <sz val="10"/>
      <color indexed="48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48"/>
      <name val="Calibri"/>
      <family val="2"/>
      <scheme val="minor"/>
    </font>
    <font>
      <b/>
      <i/>
      <u/>
      <sz val="10"/>
      <name val="Antique Olive"/>
      <family val="2"/>
    </font>
    <font>
      <sz val="10"/>
      <color indexed="48"/>
      <name val="Antique Olive"/>
      <family val="2"/>
    </font>
    <font>
      <b/>
      <sz val="10"/>
      <color rgb="FFFF0000"/>
      <name val="Calibri"/>
      <family val="2"/>
      <scheme val="minor"/>
    </font>
    <font>
      <i/>
      <u/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name val="Antique Olive"/>
      <family val="2"/>
    </font>
    <font>
      <b/>
      <sz val="10"/>
      <name val="Calibri"/>
      <family val="2"/>
    </font>
    <font>
      <b/>
      <sz val="10"/>
      <color rgb="FFFF0000"/>
      <name val="Arial"/>
      <family val="2"/>
    </font>
    <font>
      <sz val="2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i/>
      <sz val="10"/>
      <name val="Antique Olive"/>
      <family val="2"/>
    </font>
    <font>
      <b/>
      <sz val="10"/>
      <color indexed="48"/>
      <name val="Antique Olive"/>
      <family val="2"/>
    </font>
    <font>
      <b/>
      <sz val="10"/>
      <name val="Antique Olive"/>
      <family val="2"/>
    </font>
    <font>
      <b/>
      <sz val="11"/>
      <name val="Calibri"/>
      <family val="2"/>
      <scheme val="minor"/>
    </font>
    <font>
      <u/>
      <sz val="9"/>
      <name val="Antique Olive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name val="Antique Olive"/>
    </font>
    <font>
      <b/>
      <sz val="10"/>
      <name val="Antique Olive"/>
    </font>
  </fonts>
  <fills count="1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9">
    <xf numFmtId="0" fontId="0" fillId="0" borderId="0" xfId="0"/>
    <xf numFmtId="8" fontId="6" fillId="0" borderId="1" xfId="0" applyNumberFormat="1" applyFont="1" applyBorder="1"/>
    <xf numFmtId="8" fontId="6" fillId="3" borderId="0" xfId="0" applyNumberFormat="1" applyFont="1" applyFill="1"/>
    <xf numFmtId="41" fontId="7" fillId="0" borderId="0" xfId="0" applyNumberFormat="1" applyFont="1"/>
    <xf numFmtId="0" fontId="10" fillId="0" borderId="0" xfId="0" applyFont="1"/>
    <xf numFmtId="41" fontId="11" fillId="0" borderId="0" xfId="0" applyNumberFormat="1" applyFont="1"/>
    <xf numFmtId="44" fontId="10" fillId="0" borderId="0" xfId="1" applyFont="1"/>
    <xf numFmtId="44" fontId="12" fillId="0" borderId="0" xfId="1" applyFont="1"/>
    <xf numFmtId="44" fontId="10" fillId="0" borderId="0" xfId="1" applyFont="1" applyFill="1"/>
    <xf numFmtId="44" fontId="10" fillId="0" borderId="0" xfId="1" applyFont="1" applyFill="1" applyBorder="1"/>
    <xf numFmtId="0" fontId="13" fillId="0" borderId="0" xfId="0" applyFont="1"/>
    <xf numFmtId="41" fontId="12" fillId="0" borderId="0" xfId="0" applyNumberFormat="1" applyFont="1"/>
    <xf numFmtId="44" fontId="15" fillId="0" borderId="0" xfId="1" applyFont="1" applyFill="1" applyBorder="1"/>
    <xf numFmtId="44" fontId="16" fillId="0" borderId="0" xfId="1" applyFont="1"/>
    <xf numFmtId="0" fontId="17" fillId="0" borderId="0" xfId="0" applyFont="1"/>
    <xf numFmtId="41" fontId="10" fillId="0" borderId="0" xfId="0" applyNumberFormat="1" applyFont="1"/>
    <xf numFmtId="41" fontId="10" fillId="0" borderId="0" xfId="0" applyNumberFormat="1" applyFont="1" applyFill="1"/>
    <xf numFmtId="44" fontId="10" fillId="4" borderId="0" xfId="1" applyFont="1" applyFill="1"/>
    <xf numFmtId="0" fontId="12" fillId="0" borderId="0" xfId="0" applyFont="1"/>
    <xf numFmtId="44" fontId="12" fillId="0" borderId="0" xfId="1" applyFont="1" applyFill="1"/>
    <xf numFmtId="0" fontId="19" fillId="0" borderId="0" xfId="0" applyFont="1"/>
    <xf numFmtId="0" fontId="10" fillId="6" borderId="0" xfId="0" applyFont="1" applyFill="1"/>
    <xf numFmtId="44" fontId="10" fillId="6" borderId="0" xfId="1" applyFont="1" applyFill="1"/>
    <xf numFmtId="0" fontId="10" fillId="4" borderId="0" xfId="0" applyFont="1" applyFill="1"/>
    <xf numFmtId="44" fontId="12" fillId="0" borderId="2" xfId="1" applyFont="1" applyBorder="1"/>
    <xf numFmtId="0" fontId="22" fillId="0" borderId="0" xfId="0" applyFont="1"/>
    <xf numFmtId="0" fontId="23" fillId="0" borderId="0" xfId="0" applyFont="1" applyFill="1"/>
    <xf numFmtId="0" fontId="0" fillId="0" borderId="0" xfId="0" applyFill="1"/>
    <xf numFmtId="0" fontId="0" fillId="7" borderId="0" xfId="0" applyFill="1"/>
    <xf numFmtId="0" fontId="6" fillId="2" borderId="0" xfId="0" applyFont="1" applyFill="1"/>
    <xf numFmtId="41" fontId="24" fillId="0" borderId="0" xfId="0" applyNumberFormat="1" applyFont="1"/>
    <xf numFmtId="0" fontId="10" fillId="0" borderId="0" xfId="0" applyFont="1" applyFill="1"/>
    <xf numFmtId="40" fontId="10" fillId="0" borderId="0" xfId="0" applyNumberFormat="1" applyFont="1" applyFill="1"/>
    <xf numFmtId="41" fontId="24" fillId="0" borderId="0" xfId="0" applyNumberFormat="1" applyFont="1" applyFill="1"/>
    <xf numFmtId="44" fontId="10" fillId="0" borderId="0" xfId="1" applyFont="1" applyBorder="1"/>
    <xf numFmtId="41" fontId="10" fillId="0" borderId="0" xfId="0" applyNumberFormat="1" applyFont="1" applyBorder="1"/>
    <xf numFmtId="6" fontId="10" fillId="4" borderId="0" xfId="0" applyNumberFormat="1" applyFont="1" applyFill="1"/>
    <xf numFmtId="41" fontId="12" fillId="0" borderId="0" xfId="0" applyNumberFormat="1" applyFont="1" applyFill="1"/>
    <xf numFmtId="0" fontId="12" fillId="0" borderId="0" xfId="0" applyFont="1" applyFill="1"/>
    <xf numFmtId="44" fontId="12" fillId="8" borderId="2" xfId="1" applyFont="1" applyFill="1" applyBorder="1"/>
    <xf numFmtId="44" fontId="12" fillId="0" borderId="0" xfId="1" applyFont="1" applyFill="1" applyBorder="1"/>
    <xf numFmtId="44" fontId="27" fillId="0" borderId="0" xfId="1" applyFont="1" applyFill="1" applyBorder="1"/>
    <xf numFmtId="41" fontId="16" fillId="0" borderId="0" xfId="0" applyNumberFormat="1" applyFont="1" applyFill="1"/>
    <xf numFmtId="44" fontId="16" fillId="0" borderId="0" xfId="1" applyFont="1" applyFill="1" applyBorder="1"/>
    <xf numFmtId="44" fontId="28" fillId="0" borderId="0" xfId="1" applyFont="1" applyBorder="1"/>
    <xf numFmtId="41" fontId="29" fillId="0" borderId="0" xfId="0" applyNumberFormat="1" applyFont="1"/>
    <xf numFmtId="44" fontId="7" fillId="0" borderId="0" xfId="1" applyFont="1" applyBorder="1"/>
    <xf numFmtId="44" fontId="7" fillId="0" borderId="0" xfId="1" applyFont="1"/>
    <xf numFmtId="44" fontId="7" fillId="0" borderId="0" xfId="1" applyFont="1" applyFill="1" applyBorder="1"/>
    <xf numFmtId="0" fontId="30" fillId="0" borderId="0" xfId="0" applyFont="1"/>
    <xf numFmtId="0" fontId="15" fillId="0" borderId="0" xfId="0" applyFont="1"/>
    <xf numFmtId="0" fontId="31" fillId="0" borderId="0" xfId="0" applyFont="1"/>
    <xf numFmtId="0" fontId="16" fillId="0" borderId="0" xfId="0" applyFont="1"/>
    <xf numFmtId="0" fontId="22" fillId="7" borderId="0" xfId="0" applyFont="1" applyFill="1"/>
    <xf numFmtId="8" fontId="6" fillId="0" borderId="1" xfId="0" applyNumberFormat="1" applyFont="1" applyBorder="1" applyAlignment="1">
      <alignment horizontal="center"/>
    </xf>
    <xf numFmtId="0" fontId="10" fillId="9" borderId="0" xfId="0" applyFont="1" applyFill="1"/>
    <xf numFmtId="44" fontId="10" fillId="9" borderId="0" xfId="1" applyFont="1" applyFill="1"/>
    <xf numFmtId="44" fontId="10" fillId="6" borderId="0" xfId="1" applyFont="1" applyFill="1" applyBorder="1"/>
    <xf numFmtId="44" fontId="12" fillId="8" borderId="0" xfId="1" applyFont="1" applyFill="1"/>
    <xf numFmtId="0" fontId="22" fillId="0" borderId="0" xfId="0" applyFont="1" applyFill="1"/>
    <xf numFmtId="0" fontId="33" fillId="0" borderId="0" xfId="0" applyFont="1" applyFill="1"/>
    <xf numFmtId="0" fontId="27" fillId="0" borderId="0" xfId="0" applyFont="1"/>
    <xf numFmtId="0" fontId="3" fillId="0" borderId="0" xfId="0" applyFont="1"/>
    <xf numFmtId="0" fontId="0" fillId="6" borderId="0" xfId="0" applyFill="1"/>
    <xf numFmtId="0" fontId="35" fillId="0" borderId="0" xfId="0" applyFont="1" applyFill="1"/>
    <xf numFmtId="0" fontId="2" fillId="0" borderId="0" xfId="0" applyFont="1" applyFill="1"/>
    <xf numFmtId="0" fontId="36" fillId="2" borderId="0" xfId="0" applyFont="1" applyFill="1"/>
    <xf numFmtId="8" fontId="36" fillId="0" borderId="1" xfId="0" applyNumberFormat="1" applyFont="1" applyBorder="1"/>
    <xf numFmtId="8" fontId="36" fillId="3" borderId="0" xfId="0" applyNumberFormat="1" applyFont="1" applyFill="1"/>
    <xf numFmtId="0" fontId="37" fillId="0" borderId="0" xfId="0" applyFont="1"/>
    <xf numFmtId="41" fontId="38" fillId="0" borderId="0" xfId="0" applyNumberFormat="1" applyFont="1"/>
    <xf numFmtId="44" fontId="39" fillId="0" borderId="0" xfId="1" applyFont="1"/>
    <xf numFmtId="41" fontId="39" fillId="0" borderId="0" xfId="0" applyNumberFormat="1" applyFont="1"/>
    <xf numFmtId="41" fontId="39" fillId="0" borderId="0" xfId="0" applyNumberFormat="1" applyFont="1" applyFill="1"/>
    <xf numFmtId="0" fontId="39" fillId="0" borderId="0" xfId="0" applyFont="1"/>
    <xf numFmtId="41" fontId="10" fillId="0" borderId="0" xfId="0" applyNumberFormat="1" applyFont="1" applyFill="1" applyBorder="1"/>
    <xf numFmtId="0" fontId="41" fillId="0" borderId="0" xfId="0" applyFont="1"/>
    <xf numFmtId="44" fontId="42" fillId="0" borderId="3" xfId="1" applyFont="1" applyBorder="1"/>
    <xf numFmtId="41" fontId="42" fillId="0" borderId="3" xfId="0" applyNumberFormat="1" applyFont="1" applyBorder="1"/>
    <xf numFmtId="44" fontId="42" fillId="0" borderId="3" xfId="1" applyFont="1" applyFill="1" applyBorder="1"/>
    <xf numFmtId="44" fontId="39" fillId="0" borderId="0" xfId="1" applyFont="1" applyFill="1"/>
    <xf numFmtId="44" fontId="39" fillId="4" borderId="0" xfId="1" applyFont="1" applyFill="1"/>
    <xf numFmtId="44" fontId="39" fillId="6" borderId="0" xfId="1" applyFont="1" applyFill="1"/>
    <xf numFmtId="44" fontId="39" fillId="0" borderId="4" xfId="1" applyFont="1" applyBorder="1"/>
    <xf numFmtId="44" fontId="39" fillId="0" borderId="4" xfId="1" applyFont="1" applyFill="1" applyBorder="1"/>
    <xf numFmtId="41" fontId="43" fillId="0" borderId="0" xfId="0" applyNumberFormat="1" applyFont="1"/>
    <xf numFmtId="44" fontId="42" fillId="0" borderId="0" xfId="1" applyFont="1"/>
    <xf numFmtId="41" fontId="42" fillId="0" borderId="0" xfId="0" applyNumberFormat="1" applyFont="1"/>
    <xf numFmtId="44" fontId="42" fillId="0" borderId="0" xfId="1" applyFont="1" applyFill="1"/>
    <xf numFmtId="44" fontId="42" fillId="0" borderId="2" xfId="1" applyFont="1" applyBorder="1"/>
    <xf numFmtId="44" fontId="42" fillId="0" borderId="2" xfId="1" applyFont="1" applyFill="1" applyBorder="1"/>
    <xf numFmtId="0" fontId="0" fillId="0" borderId="0" xfId="0" applyFont="1"/>
    <xf numFmtId="0" fontId="35" fillId="0" borderId="0" xfId="0" applyFont="1"/>
    <xf numFmtId="16" fontId="36" fillId="0" borderId="1" xfId="0" applyNumberFormat="1" applyFont="1" applyBorder="1"/>
    <xf numFmtId="0" fontId="44" fillId="0" borderId="0" xfId="0" applyFont="1"/>
    <xf numFmtId="41" fontId="45" fillId="0" borderId="0" xfId="0" applyNumberFormat="1" applyFont="1"/>
    <xf numFmtId="41" fontId="36" fillId="0" borderId="0" xfId="0" applyNumberFormat="1" applyFont="1"/>
    <xf numFmtId="41" fontId="36" fillId="0" borderId="0" xfId="0" applyNumberFormat="1" applyFont="1" applyFill="1"/>
    <xf numFmtId="0" fontId="46" fillId="0" borderId="0" xfId="0" applyFont="1"/>
    <xf numFmtId="0" fontId="39" fillId="0" borderId="0" xfId="0" applyFont="1" applyFill="1"/>
    <xf numFmtId="0" fontId="39" fillId="6" borderId="0" xfId="0" applyFont="1" applyFill="1"/>
    <xf numFmtId="41" fontId="38" fillId="6" borderId="0" xfId="0" applyNumberFormat="1" applyFont="1" applyFill="1"/>
    <xf numFmtId="41" fontId="38" fillId="0" borderId="0" xfId="0" applyNumberFormat="1" applyFont="1" applyFill="1"/>
    <xf numFmtId="0" fontId="15" fillId="0" borderId="0" xfId="0" applyFont="1" applyFill="1"/>
    <xf numFmtId="44" fontId="32" fillId="0" borderId="0" xfId="1" applyFont="1"/>
    <xf numFmtId="0" fontId="3" fillId="0" borderId="0" xfId="0" applyFont="1" applyFill="1"/>
    <xf numFmtId="8" fontId="32" fillId="0" borderId="0" xfId="0" applyNumberFormat="1" applyFont="1" applyFill="1"/>
    <xf numFmtId="0" fontId="32" fillId="0" borderId="0" xfId="0" applyFont="1" applyFill="1"/>
    <xf numFmtId="0" fontId="6" fillId="0" borderId="0" xfId="0" applyFont="1"/>
    <xf numFmtId="0" fontId="30" fillId="2" borderId="0" xfId="0" applyFont="1" applyFill="1"/>
    <xf numFmtId="0" fontId="47" fillId="0" borderId="0" xfId="0" applyFont="1"/>
    <xf numFmtId="0" fontId="48" fillId="0" borderId="0" xfId="0" applyFont="1"/>
    <xf numFmtId="44" fontId="12" fillId="0" borderId="5" xfId="1" applyFont="1" applyBorder="1"/>
    <xf numFmtId="41" fontId="12" fillId="0" borderId="6" xfId="0" applyNumberFormat="1" applyFont="1" applyBorder="1"/>
    <xf numFmtId="44" fontId="12" fillId="0" borderId="6" xfId="1" applyFont="1" applyBorder="1"/>
    <xf numFmtId="44" fontId="12" fillId="0" borderId="7" xfId="1" applyFont="1" applyBorder="1"/>
    <xf numFmtId="0" fontId="6" fillId="0" borderId="0" xfId="0" applyFont="1" applyBorder="1"/>
    <xf numFmtId="16" fontId="36" fillId="0" borderId="1" xfId="0" applyNumberFormat="1" applyFont="1" applyFill="1" applyBorder="1"/>
    <xf numFmtId="8" fontId="36" fillId="0" borderId="0" xfId="0" applyNumberFormat="1" applyFont="1" applyFill="1"/>
    <xf numFmtId="8" fontId="36" fillId="0" borderId="1" xfId="0" applyNumberFormat="1" applyFont="1" applyFill="1" applyBorder="1"/>
    <xf numFmtId="6" fontId="39" fillId="0" borderId="0" xfId="0" applyNumberFormat="1" applyFont="1"/>
    <xf numFmtId="0" fontId="39" fillId="5" borderId="0" xfId="0" applyFont="1" applyFill="1"/>
    <xf numFmtId="44" fontId="39" fillId="5" borderId="0" xfId="1" applyFont="1" applyFill="1"/>
    <xf numFmtId="6" fontId="39" fillId="4" borderId="0" xfId="0" applyNumberFormat="1" applyFont="1" applyFill="1"/>
    <xf numFmtId="0" fontId="39" fillId="6" borderId="0" xfId="0" applyFont="1" applyFill="1" applyBorder="1"/>
    <xf numFmtId="41" fontId="38" fillId="0" borderId="0" xfId="0" applyNumberFormat="1" applyFont="1" applyBorder="1"/>
    <xf numFmtId="44" fontId="39" fillId="0" borderId="0" xfId="1" applyFont="1" applyBorder="1"/>
    <xf numFmtId="41" fontId="39" fillId="0" borderId="0" xfId="0" applyNumberFormat="1" applyFont="1" applyBorder="1"/>
    <xf numFmtId="44" fontId="39" fillId="0" borderId="0" xfId="1" applyFont="1" applyFill="1" applyBorder="1"/>
    <xf numFmtId="0" fontId="39" fillId="4" borderId="0" xfId="0" applyFont="1" applyFill="1"/>
    <xf numFmtId="44" fontId="42" fillId="0" borderId="0" xfId="1" applyFont="1" applyBorder="1"/>
    <xf numFmtId="44" fontId="42" fillId="0" borderId="0" xfId="1" applyFont="1" applyFill="1" applyBorder="1"/>
    <xf numFmtId="0" fontId="49" fillId="0" borderId="0" xfId="0" applyFont="1"/>
    <xf numFmtId="0" fontId="49" fillId="0" borderId="0" xfId="0" applyFont="1" applyFill="1"/>
    <xf numFmtId="0" fontId="50" fillId="0" borderId="0" xfId="0" applyFont="1"/>
    <xf numFmtId="44" fontId="49" fillId="0" borderId="0" xfId="1" applyFont="1"/>
    <xf numFmtId="0" fontId="50" fillId="0" borderId="0" xfId="0" applyFont="1" applyFill="1"/>
    <xf numFmtId="44" fontId="50" fillId="0" borderId="0" xfId="1" applyFont="1"/>
    <xf numFmtId="44" fontId="49" fillId="0" borderId="0" xfId="0" applyNumberFormat="1" applyFont="1"/>
    <xf numFmtId="44" fontId="3" fillId="0" borderId="0" xfId="1" applyFont="1"/>
    <xf numFmtId="41" fontId="42" fillId="0" borderId="0" xfId="0" applyNumberFormat="1" applyFont="1" applyBorder="1"/>
    <xf numFmtId="0" fontId="36" fillId="0" borderId="0" xfId="0" applyFont="1"/>
    <xf numFmtId="8" fontId="36" fillId="2" borderId="0" xfId="0" applyNumberFormat="1" applyFont="1" applyFill="1"/>
    <xf numFmtId="8" fontId="37" fillId="0" borderId="0" xfId="0" applyNumberFormat="1" applyFont="1"/>
    <xf numFmtId="8" fontId="39" fillId="0" borderId="0" xfId="0" applyNumberFormat="1" applyFont="1" applyFill="1"/>
    <xf numFmtId="8" fontId="39" fillId="0" borderId="0" xfId="0" applyNumberFormat="1" applyFont="1"/>
    <xf numFmtId="8" fontId="39" fillId="6" borderId="0" xfId="0" applyNumberFormat="1" applyFont="1" applyFill="1"/>
    <xf numFmtId="8" fontId="39" fillId="5" borderId="0" xfId="0" applyNumberFormat="1" applyFont="1" applyFill="1"/>
    <xf numFmtId="44" fontId="39" fillId="9" borderId="0" xfId="1" applyFont="1" applyFill="1"/>
    <xf numFmtId="8" fontId="41" fillId="0" borderId="0" xfId="0" applyNumberFormat="1" applyFont="1"/>
    <xf numFmtId="8" fontId="50" fillId="0" borderId="0" xfId="0" applyNumberFormat="1" applyFont="1" applyFill="1"/>
    <xf numFmtId="0" fontId="53" fillId="0" borderId="0" xfId="0" applyFont="1" applyFill="1"/>
    <xf numFmtId="0" fontId="54" fillId="0" borderId="0" xfId="0" applyFont="1"/>
    <xf numFmtId="44" fontId="22" fillId="0" borderId="0" xfId="0" applyNumberFormat="1" applyFont="1"/>
    <xf numFmtId="8" fontId="22" fillId="0" borderId="0" xfId="0" applyNumberFormat="1" applyFont="1"/>
    <xf numFmtId="0" fontId="22" fillId="10" borderId="0" xfId="0" applyFont="1" applyFill="1"/>
    <xf numFmtId="44" fontId="22" fillId="0" borderId="0" xfId="1" applyFont="1"/>
    <xf numFmtId="44" fontId="22" fillId="6" borderId="0" xfId="0" applyNumberFormat="1" applyFont="1" applyFill="1"/>
    <xf numFmtId="44" fontId="22" fillId="0" borderId="0" xfId="1" applyFont="1" applyFill="1"/>
    <xf numFmtId="44" fontId="15" fillId="0" borderId="0" xfId="0" applyNumberFormat="1" applyFont="1"/>
    <xf numFmtId="8" fontId="15" fillId="0" borderId="0" xfId="0" applyNumberFormat="1" applyFont="1"/>
    <xf numFmtId="16" fontId="6" fillId="0" borderId="1" xfId="0" applyNumberFormat="1" applyFont="1" applyBorder="1"/>
    <xf numFmtId="41" fontId="47" fillId="0" borderId="0" xfId="0" applyNumberFormat="1" applyFont="1"/>
    <xf numFmtId="0" fontId="10" fillId="11" borderId="0" xfId="0" applyFont="1" applyFill="1"/>
    <xf numFmtId="41" fontId="24" fillId="11" borderId="0" xfId="0" applyNumberFormat="1" applyFont="1" applyFill="1"/>
    <xf numFmtId="44" fontId="39" fillId="11" borderId="0" xfId="1" applyNumberFormat="1" applyFont="1" applyFill="1"/>
    <xf numFmtId="44" fontId="39" fillId="0" borderId="0" xfId="1" applyNumberFormat="1" applyFont="1" applyFill="1"/>
    <xf numFmtId="44" fontId="39" fillId="11" borderId="0" xfId="1" applyNumberFormat="1" applyFont="1" applyFill="1" applyBorder="1"/>
    <xf numFmtId="0" fontId="12" fillId="6" borderId="0" xfId="0" applyFont="1" applyFill="1"/>
    <xf numFmtId="41" fontId="24" fillId="6" borderId="0" xfId="0" applyNumberFormat="1" applyFont="1" applyFill="1"/>
    <xf numFmtId="44" fontId="39" fillId="6" borderId="0" xfId="1" applyNumberFormat="1" applyFont="1" applyFill="1"/>
    <xf numFmtId="44" fontId="42" fillId="6" borderId="0" xfId="1" applyNumberFormat="1" applyFont="1" applyFill="1"/>
    <xf numFmtId="44" fontId="42" fillId="0" borderId="0" xfId="1" applyNumberFormat="1" applyFont="1"/>
    <xf numFmtId="44" fontId="42" fillId="0" borderId="0" xfId="1" applyNumberFormat="1" applyFont="1" applyFill="1"/>
    <xf numFmtId="44" fontId="39" fillId="0" borderId="0" xfId="1" applyNumberFormat="1" applyFont="1"/>
    <xf numFmtId="0" fontId="55" fillId="0" borderId="0" xfId="0" applyFont="1" applyFill="1"/>
    <xf numFmtId="0" fontId="44" fillId="0" borderId="0" xfId="0" applyFont="1" applyFill="1"/>
    <xf numFmtId="0" fontId="56" fillId="0" borderId="0" xfId="0" applyFont="1"/>
    <xf numFmtId="41" fontId="57" fillId="0" borderId="0" xfId="0" applyNumberFormat="1" applyFont="1"/>
    <xf numFmtId="44" fontId="58" fillId="0" borderId="0" xfId="1" applyFont="1" applyBorder="1"/>
    <xf numFmtId="44" fontId="58" fillId="0" borderId="0" xfId="1" applyFont="1"/>
    <xf numFmtId="0" fontId="53" fillId="0" borderId="0" xfId="0" applyFont="1"/>
    <xf numFmtId="0" fontId="46" fillId="6" borderId="0" xfId="0" applyFont="1" applyFill="1"/>
    <xf numFmtId="0" fontId="49" fillId="6" borderId="0" xfId="0" applyFont="1" applyFill="1"/>
    <xf numFmtId="0" fontId="46" fillId="0" borderId="0" xfId="0" applyFont="1" applyFill="1"/>
    <xf numFmtId="0" fontId="34" fillId="7" borderId="0" xfId="0" applyFont="1" applyFill="1"/>
    <xf numFmtId="44" fontId="36" fillId="0" borderId="1" xfId="1" applyFont="1" applyFill="1" applyBorder="1"/>
    <xf numFmtId="44" fontId="39" fillId="0" borderId="1" xfId="1" applyFont="1" applyBorder="1"/>
    <xf numFmtId="44" fontId="39" fillId="0" borderId="1" xfId="1" applyFont="1" applyFill="1" applyBorder="1"/>
    <xf numFmtId="0" fontId="42" fillId="0" borderId="0" xfId="0" applyFont="1" applyFill="1"/>
    <xf numFmtId="16" fontId="36" fillId="0" borderId="0" xfId="0" applyNumberFormat="1" applyFont="1" applyBorder="1"/>
    <xf numFmtId="8" fontId="36" fillId="0" borderId="0" xfId="0" applyNumberFormat="1" applyFont="1" applyBorder="1"/>
    <xf numFmtId="41" fontId="39" fillId="0" borderId="0" xfId="0" applyNumberFormat="1" applyFont="1" applyFill="1" applyBorder="1"/>
    <xf numFmtId="6" fontId="10" fillId="0" borderId="0" xfId="0" applyNumberFormat="1" applyFont="1"/>
    <xf numFmtId="0" fontId="59" fillId="7" borderId="0" xfId="0" applyFont="1" applyFill="1"/>
    <xf numFmtId="0" fontId="42" fillId="0" borderId="0" xfId="0" applyFont="1"/>
    <xf numFmtId="0" fontId="61" fillId="6" borderId="0" xfId="0" applyFont="1" applyFill="1"/>
    <xf numFmtId="0" fontId="49" fillId="7" borderId="0" xfId="0" applyFont="1" applyFill="1"/>
    <xf numFmtId="0" fontId="62" fillId="0" borderId="0" xfId="0" applyFont="1"/>
    <xf numFmtId="0" fontId="63" fillId="0" borderId="0" xfId="0" applyFont="1"/>
    <xf numFmtId="44" fontId="49" fillId="0" borderId="0" xfId="1" applyFont="1" applyFill="1"/>
    <xf numFmtId="44" fontId="42" fillId="0" borderId="4" xfId="1" applyFont="1" applyBorder="1"/>
    <xf numFmtId="0" fontId="23" fillId="0" borderId="0" xfId="0" applyFont="1"/>
    <xf numFmtId="0" fontId="50" fillId="7" borderId="0" xfId="0" applyFont="1" applyFill="1"/>
    <xf numFmtId="0" fontId="36" fillId="12" borderId="0" xfId="0" applyFont="1" applyFill="1"/>
    <xf numFmtId="0" fontId="42" fillId="6" borderId="0" xfId="0" applyFont="1" applyFill="1"/>
    <xf numFmtId="0" fontId="41" fillId="0" borderId="1" xfId="0" applyFont="1" applyBorder="1"/>
    <xf numFmtId="41" fontId="43" fillId="0" borderId="1" xfId="0" applyNumberFormat="1" applyFont="1" applyBorder="1"/>
    <xf numFmtId="44" fontId="42" fillId="0" borderId="1" xfId="1" applyFont="1" applyBorder="1"/>
    <xf numFmtId="44" fontId="42" fillId="0" borderId="1" xfId="1" applyFont="1" applyFill="1" applyBorder="1"/>
    <xf numFmtId="44" fontId="42" fillId="4" borderId="0" xfId="1" applyFont="1" applyFill="1"/>
    <xf numFmtId="0" fontId="49" fillId="8" borderId="0" xfId="0" applyFont="1" applyFill="1"/>
    <xf numFmtId="0" fontId="64" fillId="0" borderId="0" xfId="0" applyFont="1"/>
    <xf numFmtId="0" fontId="3" fillId="7" borderId="0" xfId="0" applyFont="1" applyFill="1"/>
    <xf numFmtId="0" fontId="39" fillId="0" borderId="4" xfId="0" applyFont="1" applyBorder="1"/>
    <xf numFmtId="41" fontId="38" fillId="0" borderId="4" xfId="0" applyNumberFormat="1" applyFont="1" applyBorder="1"/>
    <xf numFmtId="44" fontId="39" fillId="0" borderId="0" xfId="0" applyNumberFormat="1" applyFont="1"/>
    <xf numFmtId="44" fontId="39" fillId="0" borderId="0" xfId="0" applyNumberFormat="1" applyFont="1" applyFill="1"/>
    <xf numFmtId="44" fontId="39" fillId="0" borderId="4" xfId="1" applyNumberFormat="1" applyFont="1" applyBorder="1"/>
    <xf numFmtId="44" fontId="39" fillId="0" borderId="4" xfId="1" applyNumberFormat="1" applyFont="1" applyFill="1" applyBorder="1"/>
    <xf numFmtId="44" fontId="42" fillId="0" borderId="1" xfId="1" applyNumberFormat="1" applyFont="1" applyBorder="1"/>
    <xf numFmtId="44" fontId="42" fillId="0" borderId="1" xfId="1" applyNumberFormat="1" applyFont="1" applyFill="1" applyBorder="1"/>
    <xf numFmtId="0" fontId="65" fillId="0" borderId="0" xfId="0" applyFont="1"/>
    <xf numFmtId="0" fontId="0" fillId="0" borderId="0" xfId="0" applyBorder="1"/>
    <xf numFmtId="0" fontId="4" fillId="2" borderId="0" xfId="0" applyFont="1" applyFill="1" applyBorder="1"/>
    <xf numFmtId="8" fontId="6" fillId="0" borderId="0" xfId="0" applyNumberFormat="1" applyFont="1" applyBorder="1"/>
    <xf numFmtId="8" fontId="7" fillId="3" borderId="0" xfId="0" applyNumberFormat="1" applyFont="1" applyFill="1" applyBorder="1"/>
    <xf numFmtId="8" fontId="6" fillId="3" borderId="0" xfId="0" applyNumberFormat="1" applyFont="1" applyFill="1" applyBorder="1"/>
    <xf numFmtId="0" fontId="8" fillId="0" borderId="0" xfId="0" applyFont="1" applyBorder="1"/>
    <xf numFmtId="41" fontId="9" fillId="0" borderId="0" xfId="0" applyNumberFormat="1" applyFont="1" applyBorder="1"/>
    <xf numFmtId="41" fontId="7" fillId="0" borderId="0" xfId="0" applyNumberFormat="1" applyFont="1" applyBorder="1"/>
    <xf numFmtId="44" fontId="6" fillId="0" borderId="0" xfId="1" applyFont="1" applyBorder="1"/>
    <xf numFmtId="44" fontId="6" fillId="0" borderId="0" xfId="1" applyFont="1" applyFill="1" applyBorder="1"/>
    <xf numFmtId="0" fontId="10" fillId="0" borderId="0" xfId="0" applyFont="1" applyBorder="1"/>
    <xf numFmtId="41" fontId="11" fillId="0" borderId="0" xfId="0" applyNumberFormat="1" applyFont="1" applyBorder="1"/>
    <xf numFmtId="44" fontId="12" fillId="0" borderId="0" xfId="1" applyFont="1" applyBorder="1"/>
    <xf numFmtId="0" fontId="13" fillId="0" borderId="0" xfId="0" applyFont="1" applyBorder="1"/>
    <xf numFmtId="41" fontId="14" fillId="0" borderId="0" xfId="0" applyNumberFormat="1" applyFont="1" applyBorder="1"/>
    <xf numFmtId="164" fontId="12" fillId="0" borderId="0" xfId="0" applyNumberFormat="1" applyFont="1" applyBorder="1"/>
    <xf numFmtId="41" fontId="12" fillId="0" borderId="0" xfId="0" applyNumberFormat="1" applyFont="1" applyBorder="1"/>
    <xf numFmtId="0" fontId="17" fillId="0" borderId="0" xfId="0" applyFont="1" applyBorder="1"/>
    <xf numFmtId="41" fontId="18" fillId="0" borderId="0" xfId="0" applyNumberFormat="1" applyFont="1" applyBorder="1"/>
    <xf numFmtId="44" fontId="10" fillId="0" borderId="0" xfId="1" applyNumberFormat="1" applyFont="1" applyBorder="1"/>
    <xf numFmtId="0" fontId="10" fillId="5" borderId="0" xfId="0" applyFont="1" applyFill="1" applyBorder="1"/>
    <xf numFmtId="0" fontId="19" fillId="0" borderId="0" xfId="0" applyFont="1" applyBorder="1"/>
    <xf numFmtId="41" fontId="20" fillId="0" borderId="0" xfId="0" applyNumberFormat="1" applyFont="1" applyBorder="1"/>
    <xf numFmtId="0" fontId="10" fillId="6" borderId="0" xfId="0" applyFont="1" applyFill="1" applyBorder="1"/>
    <xf numFmtId="6" fontId="10" fillId="6" borderId="0" xfId="0" applyNumberFormat="1" applyFont="1" applyFill="1" applyBorder="1"/>
    <xf numFmtId="0" fontId="21" fillId="0" borderId="0" xfId="0" applyFont="1" applyBorder="1"/>
    <xf numFmtId="0" fontId="22" fillId="0" borderId="0" xfId="0" applyFont="1" applyBorder="1"/>
    <xf numFmtId="0" fontId="23" fillId="0" borderId="0" xfId="0" applyFont="1" applyFill="1" applyBorder="1"/>
    <xf numFmtId="0" fontId="15" fillId="6" borderId="0" xfId="0" applyFont="1" applyFill="1" applyBorder="1"/>
    <xf numFmtId="0" fontId="22" fillId="6" borderId="0" xfId="0" applyFont="1" applyFill="1" applyBorder="1"/>
    <xf numFmtId="0" fontId="0" fillId="5" borderId="0" xfId="0" applyFill="1" applyBorder="1"/>
    <xf numFmtId="0" fontId="0" fillId="0" borderId="0" xfId="0" applyFill="1" applyBorder="1"/>
    <xf numFmtId="0" fontId="0" fillId="7" borderId="0" xfId="0" applyFill="1" applyBorder="1"/>
    <xf numFmtId="8" fontId="36" fillId="10" borderId="0" xfId="0" applyNumberFormat="1" applyFont="1" applyFill="1"/>
    <xf numFmtId="44" fontId="36" fillId="10" borderId="0" xfId="1" applyFont="1" applyFill="1"/>
    <xf numFmtId="8" fontId="6" fillId="10" borderId="1" xfId="0" applyNumberFormat="1" applyFont="1" applyFill="1" applyBorder="1"/>
    <xf numFmtId="0" fontId="0" fillId="10" borderId="0" xfId="0" applyFill="1"/>
    <xf numFmtId="41" fontId="6" fillId="10" borderId="0" xfId="0" applyNumberFormat="1" applyFont="1" applyFill="1"/>
    <xf numFmtId="41" fontId="36" fillId="10" borderId="0" xfId="0" applyNumberFormat="1" applyFont="1" applyFill="1"/>
    <xf numFmtId="41" fontId="5" fillId="10" borderId="0" xfId="0" applyNumberFormat="1" applyFont="1" applyFill="1" applyBorder="1"/>
    <xf numFmtId="41" fontId="51" fillId="10" borderId="0" xfId="0" applyNumberFormat="1" applyFont="1" applyFill="1"/>
    <xf numFmtId="41" fontId="60" fillId="10" borderId="0" xfId="0" applyNumberFormat="1" applyFont="1" applyFill="1"/>
    <xf numFmtId="0" fontId="39" fillId="13" borderId="0" xfId="0" applyFont="1" applyFill="1"/>
    <xf numFmtId="41" fontId="38" fillId="13" borderId="0" xfId="0" applyNumberFormat="1" applyFont="1" applyFill="1"/>
    <xf numFmtId="44" fontId="10" fillId="13" borderId="0" xfId="1" applyFont="1" applyFill="1"/>
    <xf numFmtId="0" fontId="66" fillId="0" borderId="0" xfId="0" applyFont="1"/>
    <xf numFmtId="0" fontId="55" fillId="0" borderId="0" xfId="0" applyFont="1"/>
    <xf numFmtId="0" fontId="67" fillId="0" borderId="0" xfId="0" applyFont="1"/>
    <xf numFmtId="6" fontId="42" fillId="0" borderId="0" xfId="0" applyNumberFormat="1" applyFont="1"/>
    <xf numFmtId="0" fontId="55" fillId="6" borderId="0" xfId="0" applyFont="1" applyFill="1"/>
    <xf numFmtId="0" fontId="33" fillId="6" borderId="0" xfId="0" applyFont="1" applyFill="1"/>
    <xf numFmtId="0" fontId="7" fillId="0" borderId="0" xfId="0" applyFont="1"/>
    <xf numFmtId="44" fontId="42" fillId="5" borderId="0" xfId="1" applyFont="1" applyFill="1"/>
    <xf numFmtId="0" fontId="50" fillId="5" borderId="0" xfId="0" applyFont="1" applyFill="1"/>
    <xf numFmtId="44" fontId="42" fillId="4" borderId="0" xfId="1" applyFont="1" applyFill="1" applyBorder="1"/>
    <xf numFmtId="0" fontId="50" fillId="4" borderId="0" xfId="0" applyFont="1" applyFill="1"/>
    <xf numFmtId="0" fontId="49" fillId="4" borderId="0" xfId="0" applyFont="1" applyFill="1"/>
    <xf numFmtId="0" fontId="35" fillId="6" borderId="0" xfId="0" applyFont="1" applyFill="1"/>
    <xf numFmtId="8" fontId="39" fillId="9" borderId="0" xfId="0" applyNumberFormat="1" applyFont="1" applyFill="1"/>
    <xf numFmtId="0" fontId="49" fillId="5" borderId="0" xfId="0" applyFont="1" applyFill="1"/>
    <xf numFmtId="0" fontId="2" fillId="0" borderId="0" xfId="0" applyFont="1"/>
    <xf numFmtId="41" fontId="39" fillId="6" borderId="0" xfId="0" applyNumberFormat="1" applyFont="1" applyFill="1"/>
    <xf numFmtId="0" fontId="42" fillId="8" borderId="0" xfId="0" applyFont="1" applyFill="1"/>
    <xf numFmtId="6" fontId="10" fillId="6" borderId="0" xfId="0" applyNumberFormat="1" applyFont="1" applyFill="1"/>
    <xf numFmtId="0" fontId="39" fillId="14" borderId="0" xfId="0" applyFont="1" applyFill="1"/>
    <xf numFmtId="44" fontId="39" fillId="14" borderId="0" xfId="1" applyFont="1" applyFill="1"/>
    <xf numFmtId="0" fontId="39" fillId="15" borderId="0" xfId="0" applyFont="1" applyFill="1"/>
    <xf numFmtId="44" fontId="39" fillId="15" borderId="0" xfId="1" applyFont="1" applyFill="1"/>
    <xf numFmtId="0" fontId="42" fillId="14" borderId="0" xfId="0" applyFont="1" applyFill="1"/>
    <xf numFmtId="44" fontId="42" fillId="14" borderId="0" xfId="1" applyFont="1" applyFill="1"/>
    <xf numFmtId="0" fontId="39" fillId="9" borderId="0" xfId="0" applyFont="1" applyFill="1"/>
    <xf numFmtId="44" fontId="42" fillId="15" borderId="0" xfId="1" applyFont="1" applyFill="1"/>
    <xf numFmtId="44" fontId="42" fillId="9" borderId="0" xfId="1" applyFont="1" applyFill="1"/>
    <xf numFmtId="41" fontId="43" fillId="0" borderId="0" xfId="0" applyNumberFormat="1" applyFont="1" applyFill="1"/>
    <xf numFmtId="0" fontId="64" fillId="0" borderId="0" xfId="0" applyFont="1" applyFill="1"/>
    <xf numFmtId="8" fontId="39" fillId="4" borderId="0" xfId="0" applyNumberFormat="1" applyFont="1" applyFill="1"/>
    <xf numFmtId="44" fontId="16" fillId="6" borderId="0" xfId="1" applyFont="1" applyFill="1"/>
    <xf numFmtId="44" fontId="22" fillId="0" borderId="0" xfId="0" applyNumberFormat="1" applyFont="1" applyFill="1"/>
    <xf numFmtId="8" fontId="0" fillId="0" borderId="0" xfId="0" applyNumberFormat="1"/>
    <xf numFmtId="6" fontId="0" fillId="0" borderId="0" xfId="0" applyNumberFormat="1"/>
    <xf numFmtId="44" fontId="0" fillId="0" borderId="0" xfId="0" applyNumberFormat="1"/>
    <xf numFmtId="44" fontId="39" fillId="4" borderId="0" xfId="1" applyNumberFormat="1" applyFont="1" applyFill="1"/>
    <xf numFmtId="0" fontId="0" fillId="13" borderId="0" xfId="0" applyFill="1"/>
    <xf numFmtId="41" fontId="43" fillId="9" borderId="0" xfId="0" applyNumberFormat="1" applyFont="1" applyFill="1"/>
    <xf numFmtId="44" fontId="12" fillId="4" borderId="2" xfId="1" applyFont="1" applyFill="1" applyBorder="1"/>
    <xf numFmtId="44" fontId="3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topLeftCell="B1" workbookViewId="0">
      <selection activeCell="J18" sqref="J18:J59"/>
    </sheetView>
  </sheetViews>
  <sheetFormatPr defaultRowHeight="15"/>
  <cols>
    <col min="1" max="1" width="3.140625" customWidth="1"/>
    <col min="2" max="2" width="29.140625" customWidth="1"/>
    <col min="3" max="3" width="1.42578125" customWidth="1"/>
    <col min="4" max="4" width="11.7109375" customWidth="1"/>
    <col min="5" max="5" width="0.85546875" customWidth="1"/>
    <col min="6" max="6" width="12.42578125" customWidth="1"/>
    <col min="7" max="7" width="1.140625" customWidth="1"/>
    <col min="8" max="8" width="12.42578125" customWidth="1"/>
    <col min="9" max="9" width="0.85546875" customWidth="1"/>
    <col min="10" max="10" width="13.42578125" customWidth="1"/>
  </cols>
  <sheetData>
    <row r="1" spans="1:10">
      <c r="A1" s="223">
        <v>1</v>
      </c>
      <c r="B1" s="224" t="s">
        <v>0</v>
      </c>
      <c r="C1" s="262"/>
      <c r="D1" s="225" t="s">
        <v>484</v>
      </c>
      <c r="E1" s="226"/>
      <c r="F1" s="225" t="s">
        <v>1</v>
      </c>
      <c r="G1" s="227"/>
      <c r="H1" s="225" t="s">
        <v>485</v>
      </c>
      <c r="I1" s="227"/>
      <c r="J1" s="225" t="s">
        <v>486</v>
      </c>
    </row>
    <row r="2" spans="1:10">
      <c r="A2" s="223">
        <v>2</v>
      </c>
      <c r="B2" s="228" t="s">
        <v>2</v>
      </c>
      <c r="C2" s="229"/>
      <c r="D2" s="230"/>
      <c r="E2" s="230"/>
      <c r="F2" s="231"/>
      <c r="G2" s="231"/>
      <c r="H2" s="232"/>
      <c r="I2" s="232"/>
      <c r="J2" s="232"/>
    </row>
    <row r="3" spans="1:10">
      <c r="A3" s="223">
        <v>3</v>
      </c>
      <c r="B3" s="233" t="s">
        <v>807</v>
      </c>
      <c r="C3" s="234"/>
      <c r="D3" s="34">
        <v>3215</v>
      </c>
      <c r="E3" s="235"/>
      <c r="F3" s="34">
        <v>4950</v>
      </c>
      <c r="G3" s="34"/>
      <c r="H3" s="9">
        <v>4950</v>
      </c>
      <c r="I3" s="9"/>
      <c r="J3" s="9">
        <v>4950</v>
      </c>
    </row>
    <row r="4" spans="1:10">
      <c r="A4" s="223">
        <v>4</v>
      </c>
      <c r="B4" s="233" t="s">
        <v>3</v>
      </c>
      <c r="C4" s="234"/>
      <c r="D4" s="34">
        <v>835</v>
      </c>
      <c r="E4" s="235"/>
      <c r="F4" s="34">
        <v>500</v>
      </c>
      <c r="G4" s="34"/>
      <c r="H4" s="9">
        <v>300</v>
      </c>
      <c r="I4" s="9"/>
      <c r="J4" s="9">
        <v>300</v>
      </c>
    </row>
    <row r="5" spans="1:10">
      <c r="A5" s="223">
        <v>5</v>
      </c>
      <c r="B5" s="233" t="s">
        <v>4</v>
      </c>
      <c r="C5" s="234"/>
      <c r="D5" s="34">
        <v>15226</v>
      </c>
      <c r="E5" s="235"/>
      <c r="F5" s="34">
        <v>13500</v>
      </c>
      <c r="G5" s="34"/>
      <c r="H5" s="9">
        <v>13500</v>
      </c>
      <c r="I5" s="9"/>
      <c r="J5" s="9">
        <v>13500</v>
      </c>
    </row>
    <row r="6" spans="1:10">
      <c r="A6" s="223">
        <v>6</v>
      </c>
      <c r="B6" s="233" t="s">
        <v>5</v>
      </c>
      <c r="C6" s="234"/>
      <c r="D6" s="34">
        <v>275</v>
      </c>
      <c r="E6" s="235"/>
      <c r="F6" s="34">
        <v>0</v>
      </c>
      <c r="G6" s="34"/>
      <c r="H6" s="9">
        <v>100</v>
      </c>
      <c r="I6" s="9"/>
      <c r="J6" s="9">
        <v>0</v>
      </c>
    </row>
    <row r="7" spans="1:10">
      <c r="A7" s="223">
        <v>7</v>
      </c>
      <c r="B7" s="233" t="s">
        <v>7</v>
      </c>
      <c r="C7" s="234"/>
      <c r="D7" s="34">
        <v>9055</v>
      </c>
      <c r="E7" s="235"/>
      <c r="F7" s="34">
        <v>7000</v>
      </c>
      <c r="G7" s="34"/>
      <c r="H7" s="9">
        <v>8500</v>
      </c>
      <c r="I7" s="9"/>
      <c r="J7" s="9">
        <v>7000</v>
      </c>
    </row>
    <row r="8" spans="1:10">
      <c r="A8" s="223">
        <v>8</v>
      </c>
      <c r="B8" s="233" t="s">
        <v>650</v>
      </c>
      <c r="C8" s="234"/>
      <c r="D8" s="34">
        <v>2623263</v>
      </c>
      <c r="E8" s="235"/>
      <c r="F8" s="34">
        <v>2629407</v>
      </c>
      <c r="G8" s="34"/>
      <c r="H8" s="9">
        <v>2629407</v>
      </c>
      <c r="I8" s="9"/>
      <c r="J8" s="9">
        <v>2655701</v>
      </c>
    </row>
    <row r="9" spans="1:10">
      <c r="A9" s="223">
        <v>9</v>
      </c>
      <c r="B9" s="233" t="s">
        <v>8</v>
      </c>
      <c r="C9" s="234"/>
      <c r="D9" s="34">
        <v>3200</v>
      </c>
      <c r="E9" s="235"/>
      <c r="F9" s="34">
        <v>1500</v>
      </c>
      <c r="G9" s="34"/>
      <c r="H9" s="9">
        <v>2494</v>
      </c>
      <c r="I9" s="9"/>
      <c r="J9" s="9">
        <v>1500</v>
      </c>
    </row>
    <row r="10" spans="1:10">
      <c r="A10" s="223">
        <v>10</v>
      </c>
      <c r="B10" s="233" t="s">
        <v>651</v>
      </c>
      <c r="C10" s="234"/>
      <c r="D10" s="34">
        <v>5922</v>
      </c>
      <c r="E10" s="235"/>
      <c r="F10" s="34">
        <v>0</v>
      </c>
      <c r="G10" s="34"/>
      <c r="H10" s="9">
        <v>5879</v>
      </c>
      <c r="I10" s="9"/>
      <c r="J10" s="9">
        <v>0</v>
      </c>
    </row>
    <row r="11" spans="1:10">
      <c r="A11" s="223">
        <v>11</v>
      </c>
      <c r="B11" s="233" t="s">
        <v>652</v>
      </c>
      <c r="C11" s="234"/>
      <c r="D11" s="34">
        <v>174556</v>
      </c>
      <c r="E11" s="235"/>
      <c r="F11" s="34">
        <v>181911</v>
      </c>
      <c r="G11" s="34"/>
      <c r="H11" s="9">
        <v>181911</v>
      </c>
      <c r="I11" s="9"/>
      <c r="J11" s="9">
        <v>183730</v>
      </c>
    </row>
    <row r="12" spans="1:10">
      <c r="A12" s="223">
        <v>12</v>
      </c>
      <c r="B12" s="233" t="s">
        <v>653</v>
      </c>
      <c r="C12" s="234"/>
      <c r="D12" s="34">
        <v>1189</v>
      </c>
      <c r="E12" s="235"/>
      <c r="F12" s="34">
        <v>1190</v>
      </c>
      <c r="G12" s="34"/>
      <c r="H12" s="9">
        <v>1190</v>
      </c>
      <c r="I12" s="9"/>
      <c r="J12" s="9">
        <v>1202</v>
      </c>
    </row>
    <row r="13" spans="1:10">
      <c r="A13" s="223">
        <v>13</v>
      </c>
      <c r="B13" s="233" t="s">
        <v>852</v>
      </c>
      <c r="C13" s="234"/>
      <c r="D13" s="34">
        <v>0</v>
      </c>
      <c r="E13" s="235"/>
      <c r="F13" s="34">
        <v>0</v>
      </c>
      <c r="G13" s="34"/>
      <c r="H13" s="9">
        <v>0</v>
      </c>
      <c r="I13" s="9"/>
      <c r="J13" s="57">
        <v>0</v>
      </c>
    </row>
    <row r="14" spans="1:10">
      <c r="A14" s="223">
        <v>14</v>
      </c>
      <c r="B14" s="236" t="s">
        <v>9</v>
      </c>
      <c r="C14" s="237"/>
      <c r="D14" s="238">
        <f>SUM(D2:D13)</f>
        <v>2836736</v>
      </c>
      <c r="E14" s="239"/>
      <c r="F14" s="235">
        <f>SUM(F3:F13)</f>
        <v>2839958</v>
      </c>
      <c r="G14" s="235"/>
      <c r="H14" s="12">
        <f>SUM(H3:H13)</f>
        <v>2848231</v>
      </c>
      <c r="I14" s="43"/>
      <c r="J14" s="12">
        <f>SUM(J3:J13)</f>
        <v>2867883</v>
      </c>
    </row>
    <row r="15" spans="1:10">
      <c r="A15" s="223">
        <v>15</v>
      </c>
      <c r="B15" s="236"/>
      <c r="C15" s="237"/>
      <c r="D15" s="238"/>
      <c r="E15" s="239"/>
      <c r="F15" s="235"/>
      <c r="G15" s="235"/>
      <c r="H15" s="12"/>
      <c r="I15" s="43"/>
      <c r="J15" s="12"/>
    </row>
    <row r="16" spans="1:10">
      <c r="A16" s="223">
        <v>16</v>
      </c>
      <c r="B16" s="240" t="s">
        <v>10</v>
      </c>
      <c r="C16" s="241"/>
      <c r="D16" s="242"/>
      <c r="E16" s="239"/>
      <c r="F16" s="35"/>
      <c r="G16" s="35"/>
      <c r="H16" s="75"/>
      <c r="I16" s="75"/>
      <c r="J16" s="75"/>
    </row>
    <row r="17" spans="1:14">
      <c r="A17" s="223">
        <v>17</v>
      </c>
      <c r="B17" s="240" t="s">
        <v>11</v>
      </c>
      <c r="C17" s="234"/>
      <c r="D17" s="34"/>
      <c r="E17" s="235"/>
      <c r="F17" s="34"/>
      <c r="G17" s="34"/>
      <c r="H17" s="9"/>
      <c r="I17" s="9"/>
      <c r="J17" s="9"/>
      <c r="N17" s="223"/>
    </row>
    <row r="18" spans="1:14">
      <c r="A18" s="223">
        <v>18</v>
      </c>
      <c r="B18" s="233" t="s">
        <v>12</v>
      </c>
      <c r="C18" s="234"/>
      <c r="D18" s="34">
        <v>213994</v>
      </c>
      <c r="E18" s="235"/>
      <c r="F18" s="9">
        <v>213008</v>
      </c>
      <c r="G18" s="34"/>
      <c r="H18" s="9">
        <v>234393</v>
      </c>
      <c r="I18" s="9"/>
      <c r="J18" s="9">
        <v>241379</v>
      </c>
    </row>
    <row r="19" spans="1:14">
      <c r="A19" s="223">
        <v>19</v>
      </c>
      <c r="B19" s="233" t="s">
        <v>13</v>
      </c>
      <c r="C19" s="234"/>
      <c r="D19" s="34">
        <v>9402</v>
      </c>
      <c r="E19" s="235"/>
      <c r="F19" s="9">
        <v>5000</v>
      </c>
      <c r="G19" s="34"/>
      <c r="H19" s="9">
        <v>8588</v>
      </c>
      <c r="I19" s="9"/>
      <c r="J19" s="9">
        <v>5000</v>
      </c>
    </row>
    <row r="20" spans="1:14">
      <c r="A20" s="223">
        <v>20</v>
      </c>
      <c r="B20" s="233" t="s">
        <v>14</v>
      </c>
      <c r="C20" s="234"/>
      <c r="D20" s="34">
        <v>13000</v>
      </c>
      <c r="E20" s="235"/>
      <c r="F20" s="9">
        <v>13207</v>
      </c>
      <c r="G20" s="34"/>
      <c r="H20" s="9">
        <v>15064</v>
      </c>
      <c r="I20" s="9"/>
      <c r="J20" s="9">
        <v>15276</v>
      </c>
    </row>
    <row r="21" spans="1:14">
      <c r="A21" s="223">
        <v>21</v>
      </c>
      <c r="B21" s="233" t="s">
        <v>15</v>
      </c>
      <c r="C21" s="234"/>
      <c r="D21" s="34">
        <v>3040</v>
      </c>
      <c r="E21" s="235"/>
      <c r="F21" s="9">
        <v>3089</v>
      </c>
      <c r="G21" s="34"/>
      <c r="H21" s="9">
        <v>3523</v>
      </c>
      <c r="I21" s="9"/>
      <c r="J21" s="9">
        <v>3573</v>
      </c>
      <c r="M21" s="223"/>
    </row>
    <row r="22" spans="1:14">
      <c r="A22" s="223">
        <v>22</v>
      </c>
      <c r="B22" s="233" t="s">
        <v>16</v>
      </c>
      <c r="C22" s="234"/>
      <c r="D22" s="34">
        <v>13246</v>
      </c>
      <c r="E22" s="235"/>
      <c r="F22" s="9">
        <v>12617</v>
      </c>
      <c r="G22" s="34"/>
      <c r="H22" s="9">
        <v>14579</v>
      </c>
      <c r="I22" s="9"/>
      <c r="J22" s="9">
        <v>14615</v>
      </c>
    </row>
    <row r="23" spans="1:14">
      <c r="A23" s="223">
        <v>23</v>
      </c>
      <c r="B23" s="233" t="s">
        <v>747</v>
      </c>
      <c r="C23" s="234"/>
      <c r="D23" s="34">
        <v>63758</v>
      </c>
      <c r="E23" s="235"/>
      <c r="F23" s="9">
        <v>51706</v>
      </c>
      <c r="G23" s="34"/>
      <c r="H23" s="9">
        <v>48600</v>
      </c>
      <c r="I23" s="9"/>
      <c r="J23" s="9">
        <v>59964</v>
      </c>
    </row>
    <row r="24" spans="1:14">
      <c r="A24" s="223">
        <v>24</v>
      </c>
      <c r="B24" s="233" t="s">
        <v>743</v>
      </c>
      <c r="C24" s="234"/>
      <c r="D24" s="34"/>
      <c r="E24" s="235"/>
      <c r="F24" s="9"/>
      <c r="G24" s="34"/>
      <c r="H24" s="9"/>
      <c r="I24" s="9"/>
      <c r="J24" s="9"/>
    </row>
    <row r="25" spans="1:14">
      <c r="A25" s="223">
        <v>25</v>
      </c>
      <c r="B25" s="240" t="s">
        <v>17</v>
      </c>
      <c r="C25" s="234"/>
      <c r="D25" s="34"/>
      <c r="E25" s="235"/>
      <c r="F25" s="9"/>
      <c r="G25" s="34"/>
      <c r="H25" s="9"/>
      <c r="I25" s="34"/>
      <c r="J25" s="9"/>
    </row>
    <row r="26" spans="1:14">
      <c r="A26" s="223">
        <v>26</v>
      </c>
      <c r="B26" s="233" t="s">
        <v>18</v>
      </c>
      <c r="C26" s="234"/>
      <c r="D26" s="34">
        <v>1487</v>
      </c>
      <c r="E26" s="235"/>
      <c r="F26" s="9">
        <v>2000</v>
      </c>
      <c r="G26" s="34"/>
      <c r="H26" s="9">
        <v>1409</v>
      </c>
      <c r="I26" s="9"/>
      <c r="J26" s="9">
        <v>2000</v>
      </c>
    </row>
    <row r="27" spans="1:14">
      <c r="A27" s="223">
        <v>27</v>
      </c>
      <c r="B27" s="233" t="s">
        <v>19</v>
      </c>
      <c r="C27" s="234"/>
      <c r="D27" s="34">
        <v>4235</v>
      </c>
      <c r="E27" s="235"/>
      <c r="F27" s="9">
        <v>3900</v>
      </c>
      <c r="G27" s="34"/>
      <c r="H27" s="9">
        <v>3900</v>
      </c>
      <c r="I27" s="9"/>
      <c r="J27" s="9">
        <v>3900</v>
      </c>
    </row>
    <row r="28" spans="1:14">
      <c r="A28" s="223">
        <v>28</v>
      </c>
      <c r="B28" s="233" t="s">
        <v>20</v>
      </c>
      <c r="C28" s="234"/>
      <c r="D28" s="34"/>
      <c r="E28" s="235"/>
      <c r="F28" s="9"/>
      <c r="G28" s="34"/>
      <c r="H28" s="9"/>
      <c r="I28" s="9"/>
      <c r="J28" s="9"/>
    </row>
    <row r="29" spans="1:14">
      <c r="A29" s="223">
        <v>29</v>
      </c>
      <c r="B29" s="233" t="s">
        <v>654</v>
      </c>
      <c r="C29" s="234"/>
      <c r="D29" s="34">
        <v>44</v>
      </c>
      <c r="E29" s="235"/>
      <c r="F29" s="9">
        <v>1000</v>
      </c>
      <c r="G29" s="34"/>
      <c r="H29" s="9">
        <v>700</v>
      </c>
      <c r="I29" s="34"/>
      <c r="J29" s="9">
        <v>1000</v>
      </c>
    </row>
    <row r="30" spans="1:14">
      <c r="A30" s="223">
        <v>30</v>
      </c>
      <c r="B30" s="233" t="s">
        <v>21</v>
      </c>
      <c r="C30" s="234"/>
      <c r="D30" s="34">
        <v>1468</v>
      </c>
      <c r="E30" s="235"/>
      <c r="F30" s="9">
        <v>2000</v>
      </c>
      <c r="G30" s="34"/>
      <c r="H30" s="9">
        <v>1950</v>
      </c>
      <c r="I30" s="34"/>
      <c r="J30" s="9">
        <v>2000</v>
      </c>
    </row>
    <row r="31" spans="1:14">
      <c r="A31" s="223">
        <v>31</v>
      </c>
      <c r="B31" s="233" t="s">
        <v>22</v>
      </c>
      <c r="C31" s="234"/>
      <c r="D31" s="34">
        <v>6344</v>
      </c>
      <c r="E31" s="235"/>
      <c r="F31" s="9">
        <v>7000</v>
      </c>
      <c r="G31" s="34"/>
      <c r="H31" s="9">
        <v>6900</v>
      </c>
      <c r="I31" s="34"/>
      <c r="J31" s="9">
        <v>7000</v>
      </c>
    </row>
    <row r="32" spans="1:14">
      <c r="A32" s="223">
        <v>32</v>
      </c>
      <c r="B32" s="233" t="s">
        <v>23</v>
      </c>
      <c r="C32" s="234"/>
      <c r="D32" s="34">
        <v>243</v>
      </c>
      <c r="E32" s="235"/>
      <c r="F32" s="9">
        <v>500</v>
      </c>
      <c r="G32" s="34"/>
      <c r="H32" s="9">
        <v>0</v>
      </c>
      <c r="I32" s="34"/>
      <c r="J32" s="9">
        <v>500</v>
      </c>
    </row>
    <row r="33" spans="1:11">
      <c r="A33" s="223">
        <v>33</v>
      </c>
      <c r="B33" s="233" t="s">
        <v>613</v>
      </c>
      <c r="C33" s="234"/>
      <c r="D33" s="34">
        <v>19664</v>
      </c>
      <c r="E33" s="235"/>
      <c r="F33" s="9">
        <v>21500</v>
      </c>
      <c r="G33" s="34"/>
      <c r="H33" s="9">
        <v>24200</v>
      </c>
      <c r="I33" s="34"/>
      <c r="J33" s="9">
        <v>26620</v>
      </c>
    </row>
    <row r="34" spans="1:11">
      <c r="A34" s="223">
        <v>34</v>
      </c>
      <c r="B34" s="233" t="s">
        <v>24</v>
      </c>
      <c r="C34" s="234"/>
      <c r="D34" s="34">
        <v>1953646</v>
      </c>
      <c r="E34" s="235"/>
      <c r="F34" s="9">
        <v>1934274</v>
      </c>
      <c r="G34" s="34"/>
      <c r="H34" s="9">
        <v>1781700</v>
      </c>
      <c r="I34" s="9"/>
      <c r="J34" s="9">
        <v>1799699</v>
      </c>
    </row>
    <row r="35" spans="1:11">
      <c r="A35" s="223">
        <v>35</v>
      </c>
      <c r="B35" s="233" t="s">
        <v>25</v>
      </c>
      <c r="C35" s="234"/>
      <c r="D35" s="34">
        <v>300</v>
      </c>
      <c r="E35" s="235"/>
      <c r="F35" s="9">
        <v>300</v>
      </c>
      <c r="G35" s="34"/>
      <c r="H35" s="9">
        <v>300</v>
      </c>
      <c r="I35" s="9"/>
      <c r="J35" s="9">
        <v>360</v>
      </c>
    </row>
    <row r="36" spans="1:11">
      <c r="A36" s="223">
        <v>36</v>
      </c>
      <c r="B36" s="233" t="s">
        <v>26</v>
      </c>
      <c r="C36" s="234"/>
      <c r="D36" s="34">
        <v>920</v>
      </c>
      <c r="E36" s="235"/>
      <c r="F36" s="9">
        <v>950</v>
      </c>
      <c r="G36" s="34"/>
      <c r="H36" s="9">
        <v>946</v>
      </c>
      <c r="I36" s="9"/>
      <c r="J36" s="9">
        <v>950</v>
      </c>
    </row>
    <row r="37" spans="1:11">
      <c r="A37" s="223">
        <v>37</v>
      </c>
      <c r="B37" s="233" t="s">
        <v>254</v>
      </c>
      <c r="C37" s="234"/>
      <c r="D37" s="34">
        <v>17341</v>
      </c>
      <c r="E37" s="235"/>
      <c r="F37" s="9">
        <v>40000</v>
      </c>
      <c r="G37" s="34"/>
      <c r="H37" s="9">
        <v>39500</v>
      </c>
      <c r="I37" s="34"/>
      <c r="J37" s="9">
        <v>40000</v>
      </c>
    </row>
    <row r="38" spans="1:11">
      <c r="A38" s="223">
        <v>38</v>
      </c>
      <c r="B38" s="233" t="s">
        <v>27</v>
      </c>
      <c r="C38" s="234"/>
      <c r="D38" s="34">
        <v>3100</v>
      </c>
      <c r="E38" s="235"/>
      <c r="F38" s="9">
        <v>10000</v>
      </c>
      <c r="G38" s="34"/>
      <c r="H38" s="9">
        <v>9000</v>
      </c>
      <c r="I38" s="34"/>
      <c r="J38" s="9">
        <v>10000</v>
      </c>
    </row>
    <row r="39" spans="1:11">
      <c r="A39" s="223">
        <v>39</v>
      </c>
      <c r="B39" s="233" t="s">
        <v>655</v>
      </c>
      <c r="C39" s="234"/>
      <c r="D39" s="34">
        <v>2245</v>
      </c>
      <c r="E39" s="235"/>
      <c r="F39" s="9">
        <v>5000</v>
      </c>
      <c r="G39" s="34"/>
      <c r="H39" s="9">
        <v>2000</v>
      </c>
      <c r="I39" s="34"/>
      <c r="J39" s="9">
        <v>5000</v>
      </c>
    </row>
    <row r="40" spans="1:11">
      <c r="A40" s="223">
        <v>40</v>
      </c>
      <c r="B40" s="233" t="s">
        <v>28</v>
      </c>
      <c r="C40" s="234"/>
      <c r="D40" s="34">
        <v>173028</v>
      </c>
      <c r="E40" s="235"/>
      <c r="F40" s="9">
        <v>183102</v>
      </c>
      <c r="G40" s="9"/>
      <c r="H40" s="9">
        <v>165600</v>
      </c>
      <c r="I40" s="9"/>
      <c r="J40" s="9">
        <v>173876</v>
      </c>
      <c r="K40" s="92"/>
    </row>
    <row r="41" spans="1:11">
      <c r="A41" s="223">
        <v>41</v>
      </c>
      <c r="B41" s="233" t="s">
        <v>29</v>
      </c>
      <c r="C41" s="234"/>
      <c r="D41" s="34">
        <v>0</v>
      </c>
      <c r="E41" s="235"/>
      <c r="F41" s="9">
        <v>30</v>
      </c>
      <c r="G41" s="34"/>
      <c r="H41" s="9">
        <v>0</v>
      </c>
      <c r="I41" s="9"/>
      <c r="J41" s="9">
        <v>30</v>
      </c>
    </row>
    <row r="42" spans="1:11">
      <c r="A42" s="223">
        <v>42</v>
      </c>
      <c r="B42" s="233" t="s">
        <v>656</v>
      </c>
      <c r="C42" s="234"/>
      <c r="D42" s="34">
        <v>3679</v>
      </c>
      <c r="E42" s="235"/>
      <c r="F42" s="9">
        <v>7000</v>
      </c>
      <c r="G42" s="34"/>
      <c r="H42" s="9">
        <v>6900</v>
      </c>
      <c r="I42" s="34"/>
      <c r="J42" s="9">
        <v>7000</v>
      </c>
    </row>
    <row r="43" spans="1:11">
      <c r="A43" s="223">
        <v>43</v>
      </c>
      <c r="B43" s="233" t="s">
        <v>30</v>
      </c>
      <c r="C43" s="234"/>
      <c r="D43" s="34"/>
      <c r="E43" s="235"/>
      <c r="F43" s="9"/>
      <c r="G43" s="34"/>
      <c r="H43" s="9"/>
      <c r="I43" s="34"/>
      <c r="J43" s="9"/>
    </row>
    <row r="44" spans="1:11">
      <c r="A44" s="223">
        <v>44</v>
      </c>
      <c r="B44" s="233" t="s">
        <v>31</v>
      </c>
      <c r="C44" s="234"/>
      <c r="D44" s="34">
        <v>1886</v>
      </c>
      <c r="E44" s="235"/>
      <c r="F44" s="9">
        <v>3000</v>
      </c>
      <c r="G44" s="34"/>
      <c r="H44" s="9">
        <v>2900</v>
      </c>
      <c r="I44" s="34"/>
      <c r="J44" s="9">
        <v>3000</v>
      </c>
    </row>
    <row r="45" spans="1:11">
      <c r="A45" s="223">
        <v>45</v>
      </c>
      <c r="B45" s="233" t="s">
        <v>32</v>
      </c>
      <c r="C45" s="234"/>
      <c r="D45" s="34">
        <v>2026</v>
      </c>
      <c r="E45" s="235"/>
      <c r="F45" s="9">
        <v>2500</v>
      </c>
      <c r="G45" s="34"/>
      <c r="H45" s="9">
        <v>2470</v>
      </c>
      <c r="I45" s="34"/>
      <c r="J45" s="9">
        <v>2500</v>
      </c>
    </row>
    <row r="46" spans="1:11">
      <c r="A46" s="223">
        <v>46</v>
      </c>
      <c r="B46" s="233" t="s">
        <v>499</v>
      </c>
      <c r="C46" s="234"/>
      <c r="D46" s="34">
        <v>5853</v>
      </c>
      <c r="E46" s="235"/>
      <c r="F46" s="9">
        <v>5964</v>
      </c>
      <c r="G46" s="34"/>
      <c r="H46" s="9">
        <v>5963</v>
      </c>
      <c r="I46" s="34"/>
      <c r="J46" s="9">
        <v>6140</v>
      </c>
    </row>
    <row r="47" spans="1:11">
      <c r="A47" s="223">
        <v>47</v>
      </c>
      <c r="B47" s="233" t="s">
        <v>33</v>
      </c>
      <c r="C47" s="234"/>
      <c r="D47" s="34">
        <v>880</v>
      </c>
      <c r="E47" s="235"/>
      <c r="F47" s="9">
        <v>0</v>
      </c>
      <c r="G47" s="34"/>
      <c r="H47" s="9">
        <v>1055</v>
      </c>
      <c r="I47" s="34"/>
      <c r="J47" s="9">
        <v>0</v>
      </c>
    </row>
    <row r="48" spans="1:11">
      <c r="A48" s="223">
        <v>48</v>
      </c>
      <c r="B48" s="233" t="s">
        <v>34</v>
      </c>
      <c r="C48" s="234"/>
      <c r="D48" s="34">
        <v>3200</v>
      </c>
      <c r="E48" s="235"/>
      <c r="F48" s="9">
        <v>1500</v>
      </c>
      <c r="G48" s="34"/>
      <c r="H48" s="9">
        <v>2494</v>
      </c>
      <c r="I48" s="34"/>
      <c r="J48" s="9">
        <v>1500</v>
      </c>
    </row>
    <row r="49" spans="1:10">
      <c r="A49" s="223">
        <v>49</v>
      </c>
      <c r="B49" s="233" t="s">
        <v>657</v>
      </c>
      <c r="C49" s="234"/>
      <c r="D49" s="34">
        <v>5522</v>
      </c>
      <c r="E49" s="235"/>
      <c r="F49" s="9">
        <v>4000</v>
      </c>
      <c r="G49" s="34"/>
      <c r="H49" s="9">
        <v>3500</v>
      </c>
      <c r="I49" s="34"/>
      <c r="J49" s="9">
        <v>7000</v>
      </c>
    </row>
    <row r="50" spans="1:10">
      <c r="A50" s="223">
        <v>50</v>
      </c>
      <c r="B50" s="233" t="s">
        <v>658</v>
      </c>
      <c r="C50" s="234"/>
      <c r="D50" s="34"/>
      <c r="E50" s="235"/>
      <c r="F50" s="9"/>
      <c r="G50" s="34"/>
      <c r="H50" s="9"/>
      <c r="I50" s="34"/>
      <c r="J50" s="9"/>
    </row>
    <row r="51" spans="1:10">
      <c r="A51" s="223">
        <v>51</v>
      </c>
      <c r="B51" s="240" t="s">
        <v>35</v>
      </c>
      <c r="C51" s="241"/>
      <c r="D51" s="34"/>
      <c r="E51" s="235"/>
      <c r="F51" s="9"/>
      <c r="G51" s="34"/>
      <c r="H51" s="9"/>
      <c r="I51" s="34"/>
      <c r="J51" s="9"/>
    </row>
    <row r="52" spans="1:10">
      <c r="A52" s="223">
        <v>52</v>
      </c>
      <c r="B52" s="233" t="s">
        <v>36</v>
      </c>
      <c r="C52" s="234"/>
      <c r="D52" s="34">
        <v>6000</v>
      </c>
      <c r="E52" s="235"/>
      <c r="F52" s="9">
        <v>6000</v>
      </c>
      <c r="G52" s="34"/>
      <c r="H52" s="9">
        <v>6000</v>
      </c>
      <c r="I52" s="34"/>
      <c r="J52" s="9">
        <v>6000</v>
      </c>
    </row>
    <row r="53" spans="1:10">
      <c r="A53" s="223">
        <v>53</v>
      </c>
      <c r="B53" s="243" t="s">
        <v>659</v>
      </c>
      <c r="C53" s="234"/>
      <c r="D53" s="34">
        <v>8999</v>
      </c>
      <c r="E53" s="235"/>
      <c r="F53" s="9">
        <v>35000</v>
      </c>
      <c r="G53" s="34"/>
      <c r="H53" s="9">
        <v>34000</v>
      </c>
      <c r="I53" s="9"/>
      <c r="J53" s="57">
        <v>35000</v>
      </c>
    </row>
    <row r="54" spans="1:10">
      <c r="A54" s="223">
        <v>54</v>
      </c>
      <c r="B54" s="243" t="s">
        <v>681</v>
      </c>
      <c r="C54" s="234"/>
      <c r="D54" s="34"/>
      <c r="E54" s="235"/>
      <c r="F54" s="9"/>
      <c r="G54" s="34"/>
      <c r="H54" s="9"/>
      <c r="I54" s="9"/>
      <c r="J54" s="9"/>
    </row>
    <row r="55" spans="1:10">
      <c r="A55" s="223">
        <v>55</v>
      </c>
      <c r="B55" s="243" t="s">
        <v>853</v>
      </c>
      <c r="C55" s="234"/>
      <c r="D55" s="34"/>
      <c r="E55" s="235"/>
      <c r="F55" s="9"/>
      <c r="G55" s="34"/>
      <c r="H55" s="9"/>
      <c r="I55" s="9"/>
      <c r="J55" s="9"/>
    </row>
    <row r="56" spans="1:10">
      <c r="A56" s="223">
        <v>56</v>
      </c>
      <c r="B56" s="244" t="s">
        <v>37</v>
      </c>
      <c r="C56" s="245"/>
      <c r="D56" s="34"/>
      <c r="E56" s="235"/>
      <c r="F56" s="34"/>
      <c r="G56" s="34"/>
      <c r="H56" s="34"/>
      <c r="I56" s="34"/>
      <c r="J56" s="34"/>
    </row>
    <row r="57" spans="1:10">
      <c r="A57" s="223">
        <v>57</v>
      </c>
      <c r="B57" s="246" t="s">
        <v>609</v>
      </c>
      <c r="C57" s="245"/>
      <c r="D57" s="34">
        <v>15767</v>
      </c>
      <c r="E57" s="235"/>
      <c r="F57" s="9">
        <v>16838</v>
      </c>
      <c r="G57" s="34"/>
      <c r="H57" s="9">
        <v>16838</v>
      </c>
      <c r="I57" s="34"/>
      <c r="J57" s="9">
        <v>17217</v>
      </c>
    </row>
    <row r="58" spans="1:10">
      <c r="A58" s="223">
        <v>58</v>
      </c>
      <c r="B58" s="246" t="s">
        <v>608</v>
      </c>
      <c r="C58" s="245"/>
      <c r="D58" s="34">
        <v>236810</v>
      </c>
      <c r="E58" s="235"/>
      <c r="F58" s="9">
        <v>140000</v>
      </c>
      <c r="G58" s="34"/>
      <c r="H58" s="9">
        <v>140000</v>
      </c>
      <c r="I58" s="34"/>
      <c r="J58" s="9">
        <v>140000</v>
      </c>
    </row>
    <row r="59" spans="1:10">
      <c r="A59" s="223">
        <v>59</v>
      </c>
      <c r="B59" s="247" t="s">
        <v>607</v>
      </c>
      <c r="C59" s="245"/>
      <c r="D59" s="34"/>
      <c r="E59" s="235"/>
      <c r="F59" s="9">
        <v>66800</v>
      </c>
      <c r="G59" s="34"/>
      <c r="H59" s="9">
        <v>66800</v>
      </c>
      <c r="I59" s="34"/>
      <c r="J59" s="9">
        <v>66800</v>
      </c>
    </row>
    <row r="60" spans="1:10">
      <c r="A60" s="223">
        <v>60</v>
      </c>
      <c r="B60" s="236" t="s">
        <v>38</v>
      </c>
      <c r="C60" s="237"/>
      <c r="D60" s="235">
        <f>SUM(D18:D59)</f>
        <v>2791127</v>
      </c>
      <c r="E60" s="235"/>
      <c r="F60" s="40">
        <f>SUM(F18:F59)</f>
        <v>2798785</v>
      </c>
      <c r="G60" s="40"/>
      <c r="H60" s="40">
        <f>SUM(H18:H59)</f>
        <v>2651772</v>
      </c>
      <c r="I60" s="40"/>
      <c r="J60" s="40">
        <f>SUM(J18:J59)</f>
        <v>2704899</v>
      </c>
    </row>
    <row r="61" spans="1:10">
      <c r="A61" s="223">
        <v>61</v>
      </c>
      <c r="B61" s="236"/>
      <c r="C61" s="237"/>
      <c r="D61" s="235"/>
      <c r="E61" s="235"/>
      <c r="F61" s="40"/>
      <c r="G61" s="40"/>
      <c r="H61" s="40"/>
      <c r="I61" s="40"/>
      <c r="J61" s="40"/>
    </row>
    <row r="62" spans="1:10">
      <c r="A62" s="223">
        <v>62</v>
      </c>
      <c r="B62" s="236" t="s">
        <v>39</v>
      </c>
      <c r="C62" s="237"/>
      <c r="D62" s="235">
        <f>SUM(D14-D60)</f>
        <v>45609</v>
      </c>
      <c r="E62" s="235"/>
      <c r="F62" s="235">
        <f>SUM(F14-F60)</f>
        <v>41173</v>
      </c>
      <c r="G62" s="235"/>
      <c r="H62" s="235">
        <f>SUM(H14-H60)</f>
        <v>196459</v>
      </c>
      <c r="I62" s="235"/>
      <c r="J62" s="235">
        <f>SUM(J14-J60)</f>
        <v>162984</v>
      </c>
    </row>
    <row r="63" spans="1:10">
      <c r="A63" s="223"/>
      <c r="B63" s="248" t="s">
        <v>40</v>
      </c>
      <c r="C63" s="249"/>
      <c r="D63" s="249"/>
      <c r="E63" s="249"/>
      <c r="F63" s="249"/>
      <c r="G63" s="249"/>
      <c r="H63" s="249"/>
      <c r="I63" s="249"/>
      <c r="J63" s="249"/>
    </row>
    <row r="64" spans="1:10">
      <c r="A64" s="223"/>
      <c r="B64" s="248"/>
      <c r="C64" s="249"/>
      <c r="D64" s="249"/>
      <c r="E64" s="249"/>
      <c r="F64" s="249"/>
      <c r="G64" s="249"/>
      <c r="H64" s="249"/>
      <c r="I64" s="249"/>
      <c r="J64" s="249"/>
    </row>
    <row r="65" spans="1:10">
      <c r="A65" s="223"/>
      <c r="B65" s="250" t="s">
        <v>523</v>
      </c>
      <c r="C65" s="249"/>
      <c r="D65" s="249"/>
      <c r="E65" s="249"/>
      <c r="F65" s="249"/>
      <c r="G65" s="249"/>
      <c r="H65" s="249"/>
      <c r="I65" s="249"/>
      <c r="J65" s="249"/>
    </row>
    <row r="66" spans="1:10">
      <c r="A66" s="223"/>
      <c r="B66" s="250" t="s">
        <v>524</v>
      </c>
      <c r="C66" s="249"/>
      <c r="D66" s="249"/>
      <c r="E66" s="249"/>
      <c r="F66" s="249"/>
      <c r="G66" s="249"/>
      <c r="H66" s="249"/>
      <c r="I66" s="249"/>
      <c r="J66" s="249"/>
    </row>
    <row r="67" spans="1:10">
      <c r="A67" s="223"/>
      <c r="B67" s="250" t="s">
        <v>545</v>
      </c>
      <c r="C67" s="249"/>
      <c r="D67" s="249"/>
      <c r="E67" s="249"/>
      <c r="F67" s="249"/>
      <c r="G67" s="249"/>
      <c r="H67" s="249"/>
      <c r="I67" s="249"/>
      <c r="J67" s="249"/>
    </row>
    <row r="68" spans="1:10">
      <c r="A68" s="223"/>
      <c r="B68" s="250" t="s">
        <v>525</v>
      </c>
      <c r="C68" s="249"/>
      <c r="D68" s="249"/>
      <c r="E68" s="249"/>
      <c r="F68" s="249"/>
      <c r="G68" s="249"/>
      <c r="H68" s="249"/>
      <c r="I68" s="249"/>
      <c r="J68" s="249"/>
    </row>
    <row r="69" spans="1:10">
      <c r="A69" s="223"/>
      <c r="B69" s="249"/>
      <c r="C69" s="249"/>
      <c r="D69" s="249"/>
      <c r="E69" s="249"/>
      <c r="F69" s="249"/>
      <c r="G69" s="249"/>
      <c r="H69" s="249"/>
      <c r="I69" s="249"/>
      <c r="J69" s="249"/>
    </row>
    <row r="70" spans="1:10">
      <c r="A70" s="223"/>
      <c r="B70" s="251" t="s">
        <v>535</v>
      </c>
      <c r="C70" s="252"/>
      <c r="D70" s="252"/>
      <c r="E70" s="252"/>
      <c r="F70" s="252"/>
      <c r="G70" s="252"/>
      <c r="H70" s="252"/>
      <c r="I70" s="249"/>
      <c r="J70" s="249"/>
    </row>
    <row r="71" spans="1:10">
      <c r="A71" s="223"/>
      <c r="B71" s="253" t="s">
        <v>536</v>
      </c>
      <c r="C71" s="253"/>
      <c r="D71" s="253"/>
      <c r="E71" s="223"/>
      <c r="F71" s="223"/>
      <c r="G71" s="223"/>
      <c r="H71" s="223"/>
      <c r="I71" s="223"/>
      <c r="J71" s="223"/>
    </row>
    <row r="72" spans="1:10">
      <c r="A72" s="223"/>
      <c r="B72" s="254" t="s">
        <v>854</v>
      </c>
      <c r="C72" s="254"/>
      <c r="D72" s="254"/>
      <c r="E72" s="223"/>
      <c r="F72" s="223"/>
      <c r="G72" s="223"/>
      <c r="H72" s="223"/>
      <c r="I72" s="223"/>
      <c r="J72" s="223"/>
    </row>
    <row r="73" spans="1:10">
      <c r="A73" s="254"/>
      <c r="B73" s="254" t="s">
        <v>660</v>
      </c>
      <c r="C73" s="254"/>
      <c r="D73" s="254"/>
      <c r="E73" s="223"/>
      <c r="F73" s="223"/>
      <c r="G73" s="223"/>
      <c r="H73" s="223"/>
      <c r="I73" s="223"/>
      <c r="J73" s="223"/>
    </row>
    <row r="74" spans="1:10">
      <c r="A74" s="254"/>
      <c r="B74" s="254" t="s">
        <v>661</v>
      </c>
      <c r="C74" s="254"/>
      <c r="D74" s="254"/>
      <c r="E74" s="223"/>
      <c r="F74" s="223"/>
      <c r="G74" s="223"/>
      <c r="H74" s="223"/>
      <c r="I74" s="223"/>
      <c r="J74" s="223"/>
    </row>
    <row r="75" spans="1:10">
      <c r="A75" s="254"/>
      <c r="B75" s="254"/>
      <c r="C75" s="254"/>
      <c r="D75" s="254"/>
      <c r="E75" s="223"/>
      <c r="F75" s="223"/>
      <c r="G75" s="223"/>
      <c r="H75" s="223"/>
      <c r="I75" s="223"/>
      <c r="J75" s="223"/>
    </row>
    <row r="76" spans="1:10">
      <c r="A76" s="223"/>
      <c r="B76" s="255" t="s">
        <v>41</v>
      </c>
      <c r="C76" s="223"/>
      <c r="D76" s="223"/>
      <c r="E76" s="223"/>
      <c r="F76" s="223"/>
      <c r="G76" s="223"/>
      <c r="H76" s="223"/>
      <c r="I76" s="223"/>
      <c r="J76" s="223"/>
    </row>
    <row r="77" spans="1:10">
      <c r="A77" s="223"/>
      <c r="B77" s="223"/>
      <c r="C77" s="223"/>
      <c r="D77" s="223"/>
      <c r="E77" s="223"/>
      <c r="F77" s="223"/>
      <c r="G77" s="223"/>
      <c r="H77" s="223"/>
      <c r="I77" s="223"/>
      <c r="J77" s="223"/>
    </row>
  </sheetData>
  <printOptions gridLine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14" workbookViewId="0">
      <selection activeCell="J26" sqref="J26:J53"/>
    </sheetView>
  </sheetViews>
  <sheetFormatPr defaultRowHeight="15"/>
  <cols>
    <col min="1" max="1" width="4.7109375" customWidth="1"/>
    <col min="2" max="2" width="25.28515625" customWidth="1"/>
    <col min="3" max="3" width="1.42578125" customWidth="1"/>
    <col min="4" max="4" width="13.140625" customWidth="1"/>
    <col min="5" max="5" width="1.28515625" customWidth="1"/>
    <col min="6" max="6" width="12.28515625" customWidth="1"/>
    <col min="7" max="7" width="1.42578125" customWidth="1"/>
    <col min="8" max="8" width="13.5703125" customWidth="1"/>
    <col min="9" max="9" width="1.140625" customWidth="1"/>
    <col min="10" max="10" width="13" customWidth="1"/>
  </cols>
  <sheetData>
    <row r="1" spans="1:10" ht="15.75" thickBot="1">
      <c r="A1" s="141">
        <v>1</v>
      </c>
      <c r="B1" s="66" t="s">
        <v>199</v>
      </c>
      <c r="C1" s="261"/>
      <c r="D1" s="67" t="s">
        <v>484</v>
      </c>
      <c r="E1" s="68"/>
      <c r="F1" s="93" t="s">
        <v>1</v>
      </c>
      <c r="G1" s="68"/>
      <c r="H1" s="119" t="s">
        <v>485</v>
      </c>
      <c r="I1" s="256"/>
      <c r="J1" s="119" t="s">
        <v>486</v>
      </c>
    </row>
    <row r="2" spans="1:10">
      <c r="A2" s="141">
        <v>2</v>
      </c>
      <c r="B2" s="69" t="s">
        <v>2</v>
      </c>
      <c r="C2" s="70"/>
      <c r="D2" s="72"/>
      <c r="E2" s="72"/>
      <c r="F2" s="72"/>
      <c r="G2" s="72"/>
      <c r="H2" s="73"/>
      <c r="I2" s="73"/>
      <c r="J2" s="73"/>
    </row>
    <row r="3" spans="1:10">
      <c r="A3" s="141">
        <v>3</v>
      </c>
      <c r="B3" s="74" t="s">
        <v>114</v>
      </c>
      <c r="C3" s="70"/>
      <c r="D3" s="71">
        <v>18818</v>
      </c>
      <c r="E3" s="72"/>
      <c r="F3" s="80">
        <v>19000</v>
      </c>
      <c r="G3" s="80"/>
      <c r="H3" s="80">
        <v>19000</v>
      </c>
      <c r="I3" s="80"/>
      <c r="J3" s="80">
        <v>19000</v>
      </c>
    </row>
    <row r="4" spans="1:10">
      <c r="A4" s="141">
        <v>4</v>
      </c>
      <c r="B4" s="74" t="s">
        <v>115</v>
      </c>
      <c r="C4" s="70"/>
      <c r="D4" s="71">
        <v>190</v>
      </c>
      <c r="E4" s="72"/>
      <c r="F4" s="80">
        <v>100</v>
      </c>
      <c r="G4" s="80"/>
      <c r="H4" s="80">
        <v>110</v>
      </c>
      <c r="I4" s="80"/>
      <c r="J4" s="80">
        <v>100</v>
      </c>
    </row>
    <row r="5" spans="1:10">
      <c r="A5" s="141">
        <v>5</v>
      </c>
      <c r="B5" s="74" t="s">
        <v>200</v>
      </c>
      <c r="C5" s="70"/>
      <c r="D5" s="71">
        <v>975</v>
      </c>
      <c r="E5" s="72"/>
      <c r="F5" s="80">
        <v>500</v>
      </c>
      <c r="G5" s="71"/>
      <c r="H5" s="80">
        <v>705</v>
      </c>
      <c r="I5" s="80"/>
      <c r="J5" s="80">
        <v>500</v>
      </c>
    </row>
    <row r="6" spans="1:10">
      <c r="A6" s="141">
        <v>6</v>
      </c>
      <c r="B6" s="74" t="s">
        <v>201</v>
      </c>
      <c r="C6" s="70"/>
      <c r="D6" s="71">
        <v>10125</v>
      </c>
      <c r="E6" s="72"/>
      <c r="F6" s="80">
        <v>9000</v>
      </c>
      <c r="G6" s="71"/>
      <c r="H6" s="80">
        <v>9000</v>
      </c>
      <c r="I6" s="80"/>
      <c r="J6" s="80">
        <v>9000</v>
      </c>
    </row>
    <row r="7" spans="1:10">
      <c r="A7" s="141">
        <v>7</v>
      </c>
      <c r="B7" s="74" t="s">
        <v>505</v>
      </c>
      <c r="C7" s="70"/>
      <c r="D7" s="71">
        <v>0</v>
      </c>
      <c r="E7" s="72"/>
      <c r="F7" s="80">
        <v>150</v>
      </c>
      <c r="G7" s="71"/>
      <c r="H7" s="80">
        <v>150</v>
      </c>
      <c r="I7" s="80"/>
      <c r="J7" s="80">
        <v>600</v>
      </c>
    </row>
    <row r="8" spans="1:10">
      <c r="A8" s="141">
        <v>8</v>
      </c>
      <c r="B8" s="74" t="s">
        <v>506</v>
      </c>
      <c r="C8" s="70"/>
      <c r="D8" s="71">
        <v>0</v>
      </c>
      <c r="E8" s="72"/>
      <c r="F8" s="80">
        <v>0</v>
      </c>
      <c r="G8" s="71"/>
      <c r="H8" s="80">
        <v>375</v>
      </c>
      <c r="I8" s="80"/>
      <c r="J8" s="80">
        <v>450</v>
      </c>
    </row>
    <row r="9" spans="1:10">
      <c r="A9" s="141">
        <v>9</v>
      </c>
      <c r="B9" s="74" t="s">
        <v>203</v>
      </c>
      <c r="C9" s="70"/>
      <c r="D9" s="71">
        <v>43</v>
      </c>
      <c r="E9" s="72"/>
      <c r="F9" s="80">
        <v>30</v>
      </c>
      <c r="G9" s="71"/>
      <c r="H9" s="80">
        <v>39</v>
      </c>
      <c r="I9" s="80"/>
      <c r="J9" s="80">
        <v>10</v>
      </c>
    </row>
    <row r="10" spans="1:10">
      <c r="A10" s="141">
        <v>10</v>
      </c>
      <c r="B10" s="74" t="s">
        <v>204</v>
      </c>
      <c r="C10" s="70"/>
      <c r="D10" s="71">
        <v>52</v>
      </c>
      <c r="E10" s="72"/>
      <c r="F10" s="80">
        <v>0</v>
      </c>
      <c r="G10" s="71"/>
      <c r="H10" s="80">
        <v>0</v>
      </c>
      <c r="I10" s="80"/>
      <c r="J10" s="80">
        <v>0</v>
      </c>
    </row>
    <row r="11" spans="1:10">
      <c r="A11" s="141">
        <v>11</v>
      </c>
      <c r="B11" s="74" t="s">
        <v>509</v>
      </c>
      <c r="C11" s="70"/>
      <c r="D11" s="71">
        <v>0</v>
      </c>
      <c r="E11" s="72"/>
      <c r="F11" s="80">
        <v>1300</v>
      </c>
      <c r="G11" s="71"/>
      <c r="H11" s="80">
        <v>0</v>
      </c>
      <c r="I11" s="80"/>
      <c r="J11" s="80">
        <v>1500</v>
      </c>
    </row>
    <row r="12" spans="1:10">
      <c r="A12" s="141">
        <v>12</v>
      </c>
      <c r="B12" s="74" t="s">
        <v>205</v>
      </c>
      <c r="C12" s="70"/>
      <c r="D12" s="71">
        <v>2500</v>
      </c>
      <c r="E12" s="72"/>
      <c r="F12" s="80">
        <v>1000</v>
      </c>
      <c r="G12" s="71"/>
      <c r="H12" s="80">
        <v>1000</v>
      </c>
      <c r="I12" s="80"/>
      <c r="J12" s="80">
        <v>1000</v>
      </c>
    </row>
    <row r="13" spans="1:10">
      <c r="A13" s="141">
        <v>13</v>
      </c>
      <c r="B13" s="74" t="s">
        <v>206</v>
      </c>
      <c r="C13" s="70"/>
      <c r="D13" s="126">
        <v>5400</v>
      </c>
      <c r="E13" s="72"/>
      <c r="F13" s="128">
        <v>3000</v>
      </c>
      <c r="G13" s="71"/>
      <c r="H13" s="128">
        <v>3600</v>
      </c>
      <c r="I13" s="80"/>
      <c r="J13" s="128">
        <v>3000</v>
      </c>
    </row>
    <row r="14" spans="1:10">
      <c r="A14" s="141">
        <v>14</v>
      </c>
      <c r="B14" s="74" t="s">
        <v>207</v>
      </c>
      <c r="C14" s="70"/>
      <c r="D14" s="126">
        <v>1220</v>
      </c>
      <c r="E14" s="127"/>
      <c r="F14" s="128">
        <v>1600</v>
      </c>
      <c r="G14" s="126"/>
      <c r="H14" s="128">
        <v>2800</v>
      </c>
      <c r="I14" s="128"/>
      <c r="J14" s="128">
        <v>1600</v>
      </c>
    </row>
    <row r="15" spans="1:10">
      <c r="A15" s="141">
        <v>15</v>
      </c>
      <c r="B15" s="100" t="s">
        <v>510</v>
      </c>
      <c r="C15" s="70"/>
      <c r="D15" s="126">
        <v>0</v>
      </c>
      <c r="E15" s="127"/>
      <c r="F15" s="128">
        <v>26500</v>
      </c>
      <c r="G15" s="126"/>
      <c r="H15" s="128">
        <v>25000</v>
      </c>
      <c r="I15" s="128"/>
      <c r="J15" s="128">
        <v>25000</v>
      </c>
    </row>
    <row r="16" spans="1:10">
      <c r="A16" s="141">
        <v>16</v>
      </c>
      <c r="B16" s="100" t="s">
        <v>855</v>
      </c>
      <c r="C16" s="70"/>
      <c r="D16" s="126"/>
      <c r="E16" s="127"/>
      <c r="F16" s="128"/>
      <c r="G16" s="126"/>
      <c r="H16" s="128"/>
      <c r="I16" s="128"/>
      <c r="J16" s="128"/>
    </row>
    <row r="17" spans="1:10">
      <c r="A17" s="141">
        <v>17</v>
      </c>
      <c r="B17" s="74" t="s">
        <v>839</v>
      </c>
      <c r="C17" s="70"/>
      <c r="D17" s="126"/>
      <c r="E17" s="127"/>
      <c r="F17" s="128"/>
      <c r="G17" s="126"/>
      <c r="H17" s="128"/>
      <c r="I17" s="128"/>
      <c r="J17" s="128"/>
    </row>
    <row r="18" spans="1:10">
      <c r="A18" s="141">
        <v>18</v>
      </c>
      <c r="B18" s="74" t="s">
        <v>208</v>
      </c>
      <c r="C18" s="70"/>
      <c r="D18" s="126">
        <v>540</v>
      </c>
      <c r="E18" s="127"/>
      <c r="F18" s="128">
        <v>500</v>
      </c>
      <c r="G18" s="126"/>
      <c r="H18" s="128">
        <v>540</v>
      </c>
      <c r="I18" s="128"/>
      <c r="J18" s="128">
        <v>500</v>
      </c>
    </row>
    <row r="19" spans="1:10">
      <c r="A19" s="141">
        <v>19</v>
      </c>
      <c r="B19" s="74" t="s">
        <v>209</v>
      </c>
      <c r="C19" s="70"/>
      <c r="D19" s="126"/>
      <c r="E19" s="127"/>
      <c r="F19" s="128"/>
      <c r="G19" s="126"/>
      <c r="H19" s="128"/>
      <c r="I19" s="128"/>
      <c r="J19" s="128"/>
    </row>
    <row r="20" spans="1:10">
      <c r="A20" s="141">
        <v>20</v>
      </c>
      <c r="B20" s="74" t="s">
        <v>210</v>
      </c>
      <c r="C20" s="70"/>
      <c r="D20" s="126">
        <v>12451</v>
      </c>
      <c r="E20" s="127"/>
      <c r="F20" s="128">
        <v>0</v>
      </c>
      <c r="G20" s="126"/>
      <c r="H20" s="128">
        <v>423</v>
      </c>
      <c r="I20" s="128"/>
      <c r="J20" s="128">
        <v>0</v>
      </c>
    </row>
    <row r="21" spans="1:10">
      <c r="A21" s="141">
        <v>21</v>
      </c>
      <c r="B21" s="100" t="s">
        <v>519</v>
      </c>
      <c r="C21" s="70"/>
      <c r="D21" s="126">
        <v>0</v>
      </c>
      <c r="E21" s="127"/>
      <c r="F21" s="128">
        <v>0</v>
      </c>
      <c r="G21" s="126"/>
      <c r="H21" s="128">
        <v>0</v>
      </c>
      <c r="I21" s="128"/>
      <c r="J21" s="128">
        <v>3000</v>
      </c>
    </row>
    <row r="22" spans="1:10">
      <c r="A22" s="141">
        <v>22</v>
      </c>
      <c r="B22" s="100" t="s">
        <v>520</v>
      </c>
      <c r="C22" s="70"/>
      <c r="D22" s="126"/>
      <c r="E22" s="127"/>
      <c r="F22" s="128"/>
      <c r="G22" s="126"/>
      <c r="H22" s="128"/>
      <c r="I22" s="128"/>
      <c r="J22" s="128"/>
    </row>
    <row r="23" spans="1:10">
      <c r="A23" s="141">
        <v>23</v>
      </c>
      <c r="B23" s="76" t="s">
        <v>9</v>
      </c>
      <c r="C23" s="85"/>
      <c r="D23" s="86">
        <f>SUM(D3:D21)</f>
        <v>52314</v>
      </c>
      <c r="E23" s="87"/>
      <c r="F23" s="88">
        <f>SUM(F3:F20)</f>
        <v>62680</v>
      </c>
      <c r="G23" s="86"/>
      <c r="H23" s="88">
        <f>SUM(H3:H22)</f>
        <v>62742</v>
      </c>
      <c r="I23" s="88"/>
      <c r="J23" s="88">
        <f>SUM(J3:J21)</f>
        <v>65260</v>
      </c>
    </row>
    <row r="24" spans="1:10">
      <c r="A24" s="141">
        <v>24</v>
      </c>
      <c r="B24" s="69" t="s">
        <v>10</v>
      </c>
      <c r="C24" s="70"/>
      <c r="D24" s="72"/>
      <c r="E24" s="72"/>
      <c r="F24" s="71"/>
      <c r="G24" s="71"/>
      <c r="H24" s="80"/>
      <c r="I24" s="80"/>
      <c r="J24" s="80"/>
    </row>
    <row r="25" spans="1:10">
      <c r="A25" s="141">
        <v>25</v>
      </c>
      <c r="B25" s="69" t="s">
        <v>11</v>
      </c>
      <c r="C25" s="70"/>
      <c r="D25" s="71"/>
      <c r="E25" s="72"/>
      <c r="F25" s="71"/>
      <c r="G25" s="71"/>
      <c r="H25" s="80"/>
      <c r="I25" s="80"/>
      <c r="J25" s="80"/>
    </row>
    <row r="26" spans="1:10">
      <c r="A26" s="141">
        <v>26</v>
      </c>
      <c r="B26" s="74" t="s">
        <v>507</v>
      </c>
      <c r="C26" s="70"/>
      <c r="D26" s="71">
        <v>20002</v>
      </c>
      <c r="E26" s="72"/>
      <c r="F26" s="80">
        <v>16450</v>
      </c>
      <c r="G26" s="71"/>
      <c r="H26" s="80">
        <v>19409</v>
      </c>
      <c r="I26" s="80"/>
      <c r="J26" s="80">
        <v>17050</v>
      </c>
    </row>
    <row r="27" spans="1:10">
      <c r="A27" s="141">
        <v>27</v>
      </c>
      <c r="B27" s="74" t="s">
        <v>13</v>
      </c>
      <c r="C27" s="70"/>
      <c r="D27" s="71"/>
      <c r="E27" s="72"/>
      <c r="F27" s="80">
        <v>1100</v>
      </c>
      <c r="G27" s="71"/>
      <c r="H27" s="80">
        <v>400</v>
      </c>
      <c r="I27" s="80"/>
      <c r="J27" s="80">
        <v>1100</v>
      </c>
    </row>
    <row r="28" spans="1:10">
      <c r="A28" s="141">
        <v>28</v>
      </c>
      <c r="B28" s="74" t="s">
        <v>663</v>
      </c>
      <c r="C28" s="70"/>
      <c r="D28" s="71">
        <v>1279</v>
      </c>
      <c r="E28" s="72"/>
      <c r="F28" s="80">
        <v>1088</v>
      </c>
      <c r="G28" s="71"/>
      <c r="H28" s="80">
        <v>1228</v>
      </c>
      <c r="I28" s="80"/>
      <c r="J28" s="80">
        <v>1125</v>
      </c>
    </row>
    <row r="29" spans="1:10">
      <c r="A29" s="141">
        <v>29</v>
      </c>
      <c r="B29" s="74" t="s">
        <v>662</v>
      </c>
      <c r="C29" s="70"/>
      <c r="D29" s="71"/>
      <c r="E29" s="72"/>
      <c r="F29" s="80">
        <v>254</v>
      </c>
      <c r="G29" s="71"/>
      <c r="H29" s="80">
        <v>287</v>
      </c>
      <c r="I29" s="80"/>
      <c r="J29" s="80">
        <v>263</v>
      </c>
    </row>
    <row r="30" spans="1:10">
      <c r="A30" s="141">
        <v>30</v>
      </c>
      <c r="B30" s="74" t="s">
        <v>508</v>
      </c>
      <c r="C30" s="70"/>
      <c r="D30" s="71">
        <v>262</v>
      </c>
      <c r="E30" s="72"/>
      <c r="F30" s="80">
        <v>282</v>
      </c>
      <c r="G30" s="71"/>
      <c r="H30" s="80">
        <v>282</v>
      </c>
      <c r="I30" s="80"/>
      <c r="J30" s="80">
        <v>282</v>
      </c>
    </row>
    <row r="31" spans="1:10">
      <c r="A31" s="141">
        <v>31</v>
      </c>
      <c r="B31" s="74" t="s">
        <v>856</v>
      </c>
      <c r="C31" s="70"/>
      <c r="D31" s="71">
        <v>325</v>
      </c>
      <c r="E31" s="72"/>
      <c r="F31" s="80">
        <v>300</v>
      </c>
      <c r="G31" s="71"/>
      <c r="H31" s="80">
        <v>150</v>
      </c>
      <c r="I31" s="80"/>
      <c r="J31" s="80">
        <v>150</v>
      </c>
    </row>
    <row r="32" spans="1:10">
      <c r="A32" s="141">
        <v>32</v>
      </c>
      <c r="B32" s="99" t="s">
        <v>211</v>
      </c>
      <c r="C32" s="70"/>
      <c r="D32" s="71">
        <v>983</v>
      </c>
      <c r="E32" s="72"/>
      <c r="F32" s="128">
        <v>500</v>
      </c>
      <c r="G32" s="126"/>
      <c r="H32" s="128">
        <v>250</v>
      </c>
      <c r="I32" s="128"/>
      <c r="J32" s="128">
        <v>250</v>
      </c>
    </row>
    <row r="33" spans="1:10">
      <c r="A33" s="141">
        <v>33</v>
      </c>
      <c r="B33" s="99" t="s">
        <v>212</v>
      </c>
      <c r="C33" s="70"/>
      <c r="D33" s="71">
        <v>0</v>
      </c>
      <c r="E33" s="72"/>
      <c r="F33" s="128">
        <v>300</v>
      </c>
      <c r="G33" s="126"/>
      <c r="H33" s="128">
        <v>0</v>
      </c>
      <c r="I33" s="128"/>
      <c r="J33" s="128">
        <v>0</v>
      </c>
    </row>
    <row r="34" spans="1:10">
      <c r="A34" s="141">
        <v>34</v>
      </c>
      <c r="B34" s="99" t="s">
        <v>213</v>
      </c>
      <c r="C34" s="70"/>
      <c r="D34" s="71">
        <v>162</v>
      </c>
      <c r="E34" s="72"/>
      <c r="F34" s="128">
        <v>90</v>
      </c>
      <c r="G34" s="126"/>
      <c r="H34" s="128">
        <v>90</v>
      </c>
      <c r="I34" s="128"/>
      <c r="J34" s="128">
        <v>90</v>
      </c>
    </row>
    <row r="35" spans="1:10">
      <c r="A35" s="141">
        <v>35</v>
      </c>
      <c r="B35" s="99" t="s">
        <v>214</v>
      </c>
      <c r="C35" s="70"/>
      <c r="D35" s="71">
        <v>1373</v>
      </c>
      <c r="E35" s="72"/>
      <c r="F35" s="128">
        <v>615</v>
      </c>
      <c r="G35" s="126"/>
      <c r="H35" s="128">
        <v>685</v>
      </c>
      <c r="I35" s="128"/>
      <c r="J35" s="128">
        <v>750</v>
      </c>
    </row>
    <row r="36" spans="1:10">
      <c r="A36" s="141">
        <v>36</v>
      </c>
      <c r="B36" s="99" t="s">
        <v>215</v>
      </c>
      <c r="C36" s="70"/>
      <c r="D36" s="71">
        <v>134</v>
      </c>
      <c r="E36" s="72"/>
      <c r="F36" s="128">
        <v>300</v>
      </c>
      <c r="G36" s="126"/>
      <c r="H36" s="128">
        <v>140</v>
      </c>
      <c r="I36" s="128"/>
      <c r="J36" s="128">
        <v>300</v>
      </c>
    </row>
    <row r="37" spans="1:10">
      <c r="A37" s="141">
        <v>37</v>
      </c>
      <c r="B37" s="74" t="s">
        <v>511</v>
      </c>
      <c r="C37" s="70"/>
      <c r="D37" s="71">
        <v>221</v>
      </c>
      <c r="E37" s="72"/>
      <c r="F37" s="80">
        <v>550</v>
      </c>
      <c r="G37" s="71"/>
      <c r="H37" s="80">
        <v>550</v>
      </c>
      <c r="I37" s="80"/>
      <c r="J37" s="80">
        <v>700</v>
      </c>
    </row>
    <row r="38" spans="1:10">
      <c r="A38" s="141">
        <v>38</v>
      </c>
      <c r="B38" s="74" t="s">
        <v>217</v>
      </c>
      <c r="C38" s="70"/>
      <c r="D38" s="71">
        <v>544</v>
      </c>
      <c r="E38" s="72"/>
      <c r="F38" s="80">
        <v>510</v>
      </c>
      <c r="G38" s="71"/>
      <c r="H38" s="80">
        <v>400</v>
      </c>
      <c r="I38" s="80"/>
      <c r="J38" s="80">
        <v>500</v>
      </c>
    </row>
    <row r="39" spans="1:10">
      <c r="A39" s="141">
        <v>39</v>
      </c>
      <c r="B39" s="74" t="s">
        <v>218</v>
      </c>
      <c r="C39" s="70"/>
      <c r="D39" s="71">
        <v>247</v>
      </c>
      <c r="E39" s="72"/>
      <c r="F39" s="80">
        <v>230</v>
      </c>
      <c r="G39" s="71"/>
      <c r="H39" s="80">
        <v>249</v>
      </c>
      <c r="I39" s="80"/>
      <c r="J39" s="80">
        <v>250</v>
      </c>
    </row>
    <row r="40" spans="1:10">
      <c r="A40" s="141">
        <v>40</v>
      </c>
      <c r="B40" s="74" t="s">
        <v>219</v>
      </c>
      <c r="C40" s="70"/>
      <c r="D40" s="71">
        <v>640</v>
      </c>
      <c r="E40" s="72"/>
      <c r="F40" s="80">
        <v>1000</v>
      </c>
      <c r="G40" s="71"/>
      <c r="H40" s="80">
        <v>1598</v>
      </c>
      <c r="I40" s="80"/>
      <c r="J40" s="80">
        <v>1000</v>
      </c>
    </row>
    <row r="41" spans="1:10">
      <c r="A41" s="141">
        <v>41</v>
      </c>
      <c r="B41" s="74" t="s">
        <v>205</v>
      </c>
      <c r="C41" s="70"/>
      <c r="D41" s="71">
        <v>2612</v>
      </c>
      <c r="E41" s="72"/>
      <c r="F41" s="80">
        <v>1000</v>
      </c>
      <c r="G41" s="71"/>
      <c r="H41" s="80">
        <v>1000</v>
      </c>
      <c r="I41" s="80"/>
      <c r="J41" s="80">
        <v>1000</v>
      </c>
    </row>
    <row r="42" spans="1:10">
      <c r="A42" s="141">
        <v>42</v>
      </c>
      <c r="B42" s="74" t="s">
        <v>202</v>
      </c>
      <c r="C42" s="70"/>
      <c r="D42" s="71">
        <v>0</v>
      </c>
      <c r="E42" s="72"/>
      <c r="F42" s="80">
        <v>0</v>
      </c>
      <c r="G42" s="71"/>
      <c r="H42" s="80">
        <v>165</v>
      </c>
      <c r="I42" s="80"/>
      <c r="J42" s="80">
        <v>450</v>
      </c>
    </row>
    <row r="43" spans="1:10">
      <c r="A43" s="141">
        <v>43</v>
      </c>
      <c r="B43" s="74" t="s">
        <v>220</v>
      </c>
      <c r="C43" s="70"/>
      <c r="D43" s="71">
        <v>0</v>
      </c>
      <c r="E43" s="72"/>
      <c r="F43" s="80">
        <v>0</v>
      </c>
      <c r="G43" s="71"/>
      <c r="H43" s="80">
        <v>0</v>
      </c>
      <c r="I43" s="80"/>
      <c r="J43" s="80">
        <v>0</v>
      </c>
    </row>
    <row r="44" spans="1:10">
      <c r="A44" s="141">
        <v>44</v>
      </c>
      <c r="B44" s="74" t="s">
        <v>509</v>
      </c>
      <c r="C44" s="70"/>
      <c r="D44" s="71">
        <v>0</v>
      </c>
      <c r="E44" s="72"/>
      <c r="F44" s="80">
        <v>1300</v>
      </c>
      <c r="G44" s="71"/>
      <c r="H44" s="80">
        <v>0</v>
      </c>
      <c r="I44" s="80"/>
      <c r="J44" s="80">
        <v>1500</v>
      </c>
    </row>
    <row r="45" spans="1:10">
      <c r="A45" s="141">
        <v>45</v>
      </c>
      <c r="B45" s="99" t="s">
        <v>512</v>
      </c>
      <c r="C45" s="70"/>
      <c r="D45" s="71">
        <v>265</v>
      </c>
      <c r="E45" s="72"/>
      <c r="F45" s="80">
        <v>600</v>
      </c>
      <c r="G45" s="71"/>
      <c r="H45" s="80">
        <v>100</v>
      </c>
      <c r="I45" s="80"/>
      <c r="J45" s="80">
        <v>150</v>
      </c>
    </row>
    <row r="46" spans="1:10">
      <c r="A46" s="141">
        <v>46</v>
      </c>
      <c r="B46" s="74" t="s">
        <v>221</v>
      </c>
      <c r="C46" s="70"/>
      <c r="D46" s="71">
        <v>462</v>
      </c>
      <c r="E46" s="72"/>
      <c r="F46" s="80">
        <v>500</v>
      </c>
      <c r="G46" s="71"/>
      <c r="H46" s="80">
        <v>600</v>
      </c>
      <c r="I46" s="80"/>
      <c r="J46" s="80">
        <v>500</v>
      </c>
    </row>
    <row r="47" spans="1:10">
      <c r="A47" s="141">
        <v>47</v>
      </c>
      <c r="B47" s="100" t="s">
        <v>518</v>
      </c>
      <c r="C47" s="70"/>
      <c r="D47" s="71">
        <v>0</v>
      </c>
      <c r="E47" s="72"/>
      <c r="F47" s="80">
        <v>0</v>
      </c>
      <c r="G47" s="71"/>
      <c r="H47" s="80">
        <v>0</v>
      </c>
      <c r="I47" s="80"/>
      <c r="J47" s="80">
        <v>5000</v>
      </c>
    </row>
    <row r="48" spans="1:10">
      <c r="A48" s="141">
        <v>48</v>
      </c>
      <c r="B48" s="74" t="s">
        <v>501</v>
      </c>
      <c r="C48" s="70"/>
      <c r="D48" s="71">
        <v>0</v>
      </c>
      <c r="E48" s="72"/>
      <c r="F48" s="80">
        <v>0</v>
      </c>
      <c r="G48" s="71"/>
      <c r="H48" s="80">
        <v>0</v>
      </c>
      <c r="I48" s="80"/>
      <c r="J48" s="80">
        <v>1200</v>
      </c>
    </row>
    <row r="49" spans="1:10">
      <c r="A49" s="141">
        <v>49</v>
      </c>
      <c r="B49" s="69" t="s">
        <v>35</v>
      </c>
      <c r="C49" s="70"/>
      <c r="D49" s="71"/>
      <c r="E49" s="72"/>
      <c r="F49" s="80"/>
      <c r="G49" s="71"/>
      <c r="H49" s="80"/>
      <c r="I49" s="80"/>
      <c r="J49" s="80"/>
    </row>
    <row r="50" spans="1:10">
      <c r="A50" s="141">
        <v>50</v>
      </c>
      <c r="B50" s="74" t="s">
        <v>502</v>
      </c>
      <c r="C50" s="70"/>
      <c r="D50" s="71">
        <v>19056</v>
      </c>
      <c r="E50" s="72"/>
      <c r="F50" s="80">
        <v>31900</v>
      </c>
      <c r="G50" s="71"/>
      <c r="H50" s="80">
        <v>1815</v>
      </c>
      <c r="I50" s="80"/>
      <c r="J50" s="80">
        <v>31600</v>
      </c>
    </row>
    <row r="51" spans="1:10">
      <c r="A51" s="141">
        <v>51</v>
      </c>
      <c r="B51" s="74" t="s">
        <v>503</v>
      </c>
      <c r="C51" s="70"/>
      <c r="D51" s="71"/>
      <c r="E51" s="72"/>
      <c r="F51" s="80"/>
      <c r="G51" s="71"/>
      <c r="H51" s="80"/>
      <c r="I51" s="80"/>
      <c r="J51" s="80"/>
    </row>
    <row r="52" spans="1:10">
      <c r="A52" s="141">
        <v>52</v>
      </c>
      <c r="B52" s="74" t="s">
        <v>504</v>
      </c>
      <c r="C52" s="70"/>
      <c r="D52" s="71"/>
      <c r="E52" s="72"/>
      <c r="F52" s="80"/>
      <c r="G52" s="71"/>
      <c r="H52" s="80"/>
      <c r="I52" s="80"/>
      <c r="J52" s="80"/>
    </row>
    <row r="53" spans="1:10">
      <c r="A53" s="141">
        <v>53</v>
      </c>
      <c r="B53" s="74" t="s">
        <v>222</v>
      </c>
      <c r="C53" s="70"/>
      <c r="D53" s="71">
        <v>3000</v>
      </c>
      <c r="E53" s="72"/>
      <c r="F53" s="80">
        <v>3000</v>
      </c>
      <c r="G53" s="71"/>
      <c r="H53" s="80">
        <v>3000</v>
      </c>
      <c r="I53" s="80"/>
      <c r="J53" s="80">
        <v>0</v>
      </c>
    </row>
    <row r="54" spans="1:10">
      <c r="A54" s="141">
        <v>54</v>
      </c>
      <c r="B54" s="69" t="s">
        <v>37</v>
      </c>
      <c r="C54" s="70"/>
      <c r="D54" s="71"/>
      <c r="E54" s="72"/>
      <c r="F54" s="128"/>
      <c r="G54" s="71"/>
      <c r="H54" s="80"/>
      <c r="I54" s="80"/>
      <c r="J54" s="80"/>
    </row>
    <row r="55" spans="1:10">
      <c r="A55" s="141">
        <v>55</v>
      </c>
      <c r="B55" s="76" t="s">
        <v>38</v>
      </c>
      <c r="C55" s="85"/>
      <c r="D55" s="86">
        <f>SUM(D25:D54)</f>
        <v>51567</v>
      </c>
      <c r="E55" s="87"/>
      <c r="F55" s="86">
        <f>SUM(F26:F54)</f>
        <v>61869</v>
      </c>
      <c r="G55" s="86"/>
      <c r="H55" s="88">
        <f>SUM(H26:H54)</f>
        <v>32398</v>
      </c>
      <c r="I55" s="88"/>
      <c r="J55" s="88">
        <f>SUM(J26:J54)</f>
        <v>65210</v>
      </c>
    </row>
    <row r="56" spans="1:10" ht="15.75" thickBot="1">
      <c r="A56" s="141">
        <v>56</v>
      </c>
      <c r="B56" s="76" t="s">
        <v>39</v>
      </c>
      <c r="C56" s="85"/>
      <c r="D56" s="89">
        <f>D23-D55</f>
        <v>747</v>
      </c>
      <c r="E56" s="87"/>
      <c r="F56" s="89">
        <f>F23-F55</f>
        <v>811</v>
      </c>
      <c r="G56" s="86"/>
      <c r="H56" s="90">
        <f>H23-H55</f>
        <v>30344</v>
      </c>
      <c r="I56" s="88"/>
      <c r="J56" s="90">
        <f>J23-J55</f>
        <v>50</v>
      </c>
    </row>
    <row r="57" spans="1:10" ht="15.75" thickTop="1">
      <c r="A57" s="141"/>
      <c r="B57" s="76"/>
      <c r="C57" s="85"/>
      <c r="D57" s="130"/>
      <c r="E57" s="87"/>
      <c r="F57" s="130"/>
      <c r="G57" s="86"/>
      <c r="H57" s="131"/>
      <c r="I57" s="88"/>
      <c r="J57" s="131"/>
    </row>
    <row r="58" spans="1:10">
      <c r="A58" s="132"/>
      <c r="B58" s="64" t="s">
        <v>517</v>
      </c>
      <c r="C58" s="132"/>
      <c r="D58" s="27"/>
      <c r="E58" s="27"/>
      <c r="F58" s="27"/>
      <c r="G58" s="27"/>
      <c r="H58" s="27"/>
      <c r="I58" s="133"/>
      <c r="J58" s="133"/>
    </row>
    <row r="59" spans="1:10">
      <c r="A59" s="132"/>
      <c r="B59" s="151" t="s">
        <v>516</v>
      </c>
      <c r="D59" s="27"/>
      <c r="E59" s="27"/>
      <c r="F59" s="27"/>
      <c r="G59" s="27"/>
      <c r="H59" s="27"/>
      <c r="I59" s="27"/>
      <c r="J59" s="27"/>
    </row>
    <row r="60" spans="1:10">
      <c r="A60" s="132"/>
      <c r="B60" s="151"/>
      <c r="D60" s="27"/>
      <c r="E60" s="27"/>
      <c r="F60" s="27"/>
      <c r="G60" s="27"/>
      <c r="H60" s="27"/>
      <c r="I60" s="27"/>
      <c r="J60" s="27"/>
    </row>
    <row r="61" spans="1:10">
      <c r="A61" s="132"/>
      <c r="B61" s="62" t="s">
        <v>514</v>
      </c>
    </row>
    <row r="62" spans="1:10">
      <c r="A62" s="132"/>
      <c r="B62" s="92" t="s">
        <v>857</v>
      </c>
    </row>
    <row r="63" spans="1:10">
      <c r="A63" s="132"/>
      <c r="B63" s="269" t="s">
        <v>223</v>
      </c>
      <c r="C63" s="134"/>
      <c r="D63" s="134"/>
      <c r="F63" s="27"/>
      <c r="G63" s="27"/>
      <c r="H63" s="27"/>
      <c r="I63" s="27"/>
      <c r="J63" s="27"/>
    </row>
    <row r="64" spans="1:10">
      <c r="A64" s="132"/>
      <c r="B64" s="269" t="s">
        <v>515</v>
      </c>
      <c r="C64" s="134"/>
      <c r="D64" s="134"/>
      <c r="F64" s="27"/>
      <c r="G64" s="27"/>
      <c r="H64" s="27"/>
      <c r="I64" s="27"/>
      <c r="J64" s="27"/>
    </row>
    <row r="65" spans="1:10">
      <c r="A65" s="132"/>
      <c r="B65" s="62"/>
      <c r="F65" s="27" t="s">
        <v>513</v>
      </c>
      <c r="G65" s="27"/>
      <c r="H65" s="27"/>
      <c r="I65" s="27"/>
      <c r="J65" s="27"/>
    </row>
    <row r="68" spans="1:10">
      <c r="B68" s="28" t="s">
        <v>224</v>
      </c>
    </row>
  </sheetData>
  <printOptions gridLines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10" workbookViewId="0">
      <selection activeCell="J14" sqref="J14:J26"/>
    </sheetView>
  </sheetViews>
  <sheetFormatPr defaultRowHeight="15"/>
  <cols>
    <col min="1" max="1" width="3.7109375" customWidth="1"/>
    <col min="2" max="2" width="26.85546875" customWidth="1"/>
    <col min="3" max="3" width="1.28515625" customWidth="1"/>
    <col min="4" max="4" width="12.5703125" customWidth="1"/>
    <col min="5" max="5" width="1" customWidth="1"/>
    <col min="6" max="6" width="12.42578125" customWidth="1"/>
    <col min="7" max="7" width="1.42578125" customWidth="1"/>
    <col min="8" max="8" width="13.85546875" customWidth="1"/>
    <col min="9" max="9" width="1" customWidth="1"/>
    <col min="10" max="10" width="13.5703125" customWidth="1"/>
  </cols>
  <sheetData>
    <row r="1" spans="1:10" ht="15.75" thickBot="1">
      <c r="A1" s="108">
        <v>1</v>
      </c>
      <c r="B1" s="66" t="s">
        <v>270</v>
      </c>
      <c r="C1" s="261"/>
      <c r="D1" s="67" t="s">
        <v>484</v>
      </c>
      <c r="E1" s="68"/>
      <c r="F1" s="93" t="s">
        <v>1</v>
      </c>
      <c r="G1" s="68"/>
      <c r="H1" s="67" t="s">
        <v>485</v>
      </c>
      <c r="I1" s="68"/>
      <c r="J1" s="67" t="s">
        <v>486</v>
      </c>
    </row>
    <row r="2" spans="1:10">
      <c r="A2" s="108">
        <v>2</v>
      </c>
      <c r="B2" s="176" t="s">
        <v>2</v>
      </c>
      <c r="C2" s="95"/>
      <c r="D2" s="96"/>
      <c r="E2" s="96"/>
      <c r="F2" s="96"/>
      <c r="G2" s="96"/>
      <c r="H2" s="97"/>
      <c r="I2" s="97"/>
      <c r="J2" s="97"/>
    </row>
    <row r="3" spans="1:10">
      <c r="A3" s="108">
        <v>3</v>
      </c>
      <c r="B3" s="99" t="s">
        <v>625</v>
      </c>
      <c r="C3" s="70"/>
      <c r="D3" s="71">
        <v>8241</v>
      </c>
      <c r="E3" s="71"/>
      <c r="F3" s="80">
        <v>13825</v>
      </c>
      <c r="G3" s="71"/>
      <c r="H3" s="80">
        <v>13825</v>
      </c>
      <c r="I3" s="80"/>
      <c r="J3" s="80">
        <v>13925</v>
      </c>
    </row>
    <row r="4" spans="1:10">
      <c r="A4" s="108">
        <v>4</v>
      </c>
      <c r="B4" s="74" t="s">
        <v>271</v>
      </c>
      <c r="C4" s="70"/>
      <c r="D4" s="71">
        <v>3429</v>
      </c>
      <c r="E4" s="71"/>
      <c r="F4" s="80">
        <v>2700</v>
      </c>
      <c r="G4" s="71"/>
      <c r="H4" s="80">
        <v>3512</v>
      </c>
      <c r="I4" s="80"/>
      <c r="J4" s="80">
        <v>3300</v>
      </c>
    </row>
    <row r="5" spans="1:10">
      <c r="A5" s="108">
        <v>5</v>
      </c>
      <c r="B5" s="99" t="s">
        <v>272</v>
      </c>
      <c r="C5" s="70"/>
      <c r="D5" s="71">
        <v>39972</v>
      </c>
      <c r="E5" s="71"/>
      <c r="F5" s="80">
        <v>46000</v>
      </c>
      <c r="G5" s="71"/>
      <c r="H5" s="80">
        <v>46000</v>
      </c>
      <c r="I5" s="80"/>
      <c r="J5" s="80">
        <v>46000</v>
      </c>
    </row>
    <row r="6" spans="1:10">
      <c r="A6" s="108">
        <v>6</v>
      </c>
      <c r="B6" s="100" t="s">
        <v>273</v>
      </c>
      <c r="C6" s="70"/>
      <c r="D6" s="71">
        <v>0</v>
      </c>
      <c r="E6" s="71"/>
      <c r="F6" s="80">
        <v>0</v>
      </c>
      <c r="G6" s="71"/>
      <c r="H6" s="80">
        <v>0</v>
      </c>
      <c r="I6" s="80"/>
      <c r="J6" s="80">
        <v>0</v>
      </c>
    </row>
    <row r="7" spans="1:10">
      <c r="A7" s="108">
        <v>7</v>
      </c>
      <c r="B7" s="100" t="s">
        <v>626</v>
      </c>
      <c r="C7" s="70"/>
      <c r="D7" s="71">
        <v>0</v>
      </c>
      <c r="E7" s="71"/>
      <c r="F7" s="80">
        <v>0</v>
      </c>
      <c r="G7" s="71"/>
      <c r="H7" s="80">
        <v>0</v>
      </c>
      <c r="I7" s="80"/>
      <c r="J7" s="80">
        <v>0</v>
      </c>
    </row>
    <row r="8" spans="1:10">
      <c r="A8" s="108">
        <v>8</v>
      </c>
      <c r="B8" s="100" t="s">
        <v>274</v>
      </c>
      <c r="C8" s="70"/>
      <c r="D8" s="71">
        <v>0</v>
      </c>
      <c r="E8" s="71"/>
      <c r="F8" s="80">
        <v>0</v>
      </c>
      <c r="G8" s="71"/>
      <c r="H8" s="80">
        <v>0</v>
      </c>
      <c r="I8" s="80"/>
      <c r="J8" s="80">
        <v>0</v>
      </c>
    </row>
    <row r="9" spans="1:10">
      <c r="A9" s="108">
        <v>9</v>
      </c>
      <c r="B9" s="121" t="s">
        <v>275</v>
      </c>
      <c r="C9" s="70"/>
      <c r="D9" s="71">
        <v>0</v>
      </c>
      <c r="E9" s="71"/>
      <c r="F9" s="80">
        <v>0</v>
      </c>
      <c r="G9" s="71"/>
      <c r="H9" s="80">
        <v>0</v>
      </c>
      <c r="I9" s="80"/>
      <c r="J9" s="80">
        <v>0</v>
      </c>
    </row>
    <row r="10" spans="1:10">
      <c r="A10" s="108">
        <v>10</v>
      </c>
      <c r="B10" s="76" t="s">
        <v>9</v>
      </c>
      <c r="C10" s="85"/>
      <c r="D10" s="86">
        <f>SUM(D3:D9)</f>
        <v>51642</v>
      </c>
      <c r="E10" s="86"/>
      <c r="F10" s="86">
        <f>SUM(F3:F9)</f>
        <v>62525</v>
      </c>
      <c r="G10" s="86"/>
      <c r="H10" s="88">
        <f>SUM(H3:H9)</f>
        <v>63337</v>
      </c>
      <c r="I10" s="88"/>
      <c r="J10" s="88">
        <f>SUM(J2:J9)</f>
        <v>63225</v>
      </c>
    </row>
    <row r="11" spans="1:10">
      <c r="A11" s="108">
        <v>11</v>
      </c>
      <c r="B11" s="74"/>
      <c r="C11" s="70"/>
      <c r="D11" s="71"/>
      <c r="E11" s="71"/>
      <c r="F11" s="71"/>
      <c r="G11" s="71"/>
      <c r="H11" s="80"/>
      <c r="I11" s="80"/>
      <c r="J11" s="80"/>
    </row>
    <row r="12" spans="1:10">
      <c r="A12" s="108">
        <v>12</v>
      </c>
      <c r="B12" s="69" t="s">
        <v>10</v>
      </c>
      <c r="C12" s="70"/>
      <c r="D12" s="71"/>
      <c r="E12" s="71"/>
      <c r="F12" s="71"/>
      <c r="G12" s="71"/>
      <c r="H12" s="80"/>
      <c r="I12" s="80"/>
      <c r="J12" s="80"/>
    </row>
    <row r="13" spans="1:10">
      <c r="A13" s="108">
        <v>13</v>
      </c>
      <c r="B13" s="69" t="s">
        <v>11</v>
      </c>
      <c r="C13" s="70"/>
      <c r="D13" s="71"/>
      <c r="E13" s="71"/>
      <c r="F13" s="71"/>
      <c r="G13" s="71"/>
      <c r="H13" s="80"/>
      <c r="I13" s="80"/>
      <c r="J13" s="80"/>
    </row>
    <row r="14" spans="1:10">
      <c r="A14" s="108">
        <v>14</v>
      </c>
      <c r="B14" s="74" t="s">
        <v>276</v>
      </c>
      <c r="C14" s="70"/>
      <c r="D14" s="71">
        <v>0</v>
      </c>
      <c r="E14" s="71"/>
      <c r="F14" s="80">
        <v>750</v>
      </c>
      <c r="G14" s="71"/>
      <c r="H14" s="80">
        <v>0</v>
      </c>
      <c r="I14" s="80"/>
      <c r="J14" s="80">
        <v>750</v>
      </c>
    </row>
    <row r="15" spans="1:10">
      <c r="A15" s="108">
        <v>15</v>
      </c>
      <c r="B15" s="74" t="s">
        <v>173</v>
      </c>
      <c r="C15" s="70"/>
      <c r="D15" s="71">
        <v>1812</v>
      </c>
      <c r="E15" s="71"/>
      <c r="F15" s="80">
        <v>3000</v>
      </c>
      <c r="G15" s="71"/>
      <c r="H15" s="80">
        <v>1709</v>
      </c>
      <c r="I15" s="80"/>
      <c r="J15" s="80">
        <v>3000</v>
      </c>
    </row>
    <row r="16" spans="1:10">
      <c r="A16" s="108">
        <v>16</v>
      </c>
      <c r="B16" s="69" t="s">
        <v>17</v>
      </c>
      <c r="C16" s="85"/>
      <c r="D16" s="86"/>
      <c r="E16" s="86"/>
      <c r="F16" s="88"/>
      <c r="G16" s="86"/>
      <c r="H16" s="88"/>
      <c r="I16" s="88"/>
      <c r="J16" s="88"/>
    </row>
    <row r="17" spans="1:10">
      <c r="A17" s="108">
        <v>17</v>
      </c>
      <c r="B17" s="74" t="s">
        <v>492</v>
      </c>
      <c r="C17" s="70"/>
      <c r="D17" s="71">
        <v>6190</v>
      </c>
      <c r="E17" s="71"/>
      <c r="F17" s="80">
        <v>7000</v>
      </c>
      <c r="G17" s="71"/>
      <c r="H17" s="80">
        <v>3800</v>
      </c>
      <c r="I17" s="80"/>
      <c r="J17" s="80">
        <v>7000</v>
      </c>
    </row>
    <row r="18" spans="1:10">
      <c r="A18" s="108">
        <v>18</v>
      </c>
      <c r="B18" s="74" t="s">
        <v>82</v>
      </c>
      <c r="C18" s="70"/>
      <c r="D18" s="71">
        <v>452</v>
      </c>
      <c r="E18" s="71"/>
      <c r="F18" s="80">
        <v>1000</v>
      </c>
      <c r="G18" s="71"/>
      <c r="H18" s="80">
        <v>600</v>
      </c>
      <c r="I18" s="80"/>
      <c r="J18" s="80">
        <v>1000</v>
      </c>
    </row>
    <row r="19" spans="1:10">
      <c r="A19" s="108">
        <v>19</v>
      </c>
      <c r="B19" s="74" t="s">
        <v>216</v>
      </c>
      <c r="C19" s="70"/>
      <c r="D19" s="71">
        <v>1978</v>
      </c>
      <c r="E19" s="71"/>
      <c r="F19" s="80">
        <v>2000</v>
      </c>
      <c r="G19" s="71"/>
      <c r="H19" s="80">
        <v>2000</v>
      </c>
      <c r="I19" s="80"/>
      <c r="J19" s="80">
        <v>2200</v>
      </c>
    </row>
    <row r="20" spans="1:10">
      <c r="A20" s="108">
        <v>20</v>
      </c>
      <c r="B20" s="74" t="s">
        <v>277</v>
      </c>
      <c r="C20" s="70"/>
      <c r="D20" s="71">
        <v>3116</v>
      </c>
      <c r="E20" s="71"/>
      <c r="F20" s="80">
        <v>2000</v>
      </c>
      <c r="G20" s="71"/>
      <c r="H20" s="80">
        <v>750</v>
      </c>
      <c r="I20" s="80"/>
      <c r="J20" s="80">
        <v>2000</v>
      </c>
    </row>
    <row r="21" spans="1:10">
      <c r="A21" s="108">
        <v>21</v>
      </c>
      <c r="B21" s="74" t="s">
        <v>278</v>
      </c>
      <c r="C21" s="70"/>
      <c r="D21" s="71">
        <v>5588</v>
      </c>
      <c r="E21" s="71"/>
      <c r="F21" s="80">
        <v>6900</v>
      </c>
      <c r="G21" s="71"/>
      <c r="H21" s="80">
        <v>6900</v>
      </c>
      <c r="I21" s="80"/>
      <c r="J21" s="80">
        <v>6900</v>
      </c>
    </row>
    <row r="22" spans="1:10">
      <c r="A22" s="108">
        <v>22</v>
      </c>
      <c r="B22" s="74" t="s">
        <v>279</v>
      </c>
      <c r="C22" s="70"/>
      <c r="D22" s="71">
        <v>16990</v>
      </c>
      <c r="E22" s="71"/>
      <c r="F22" s="80">
        <v>23000</v>
      </c>
      <c r="G22" s="71"/>
      <c r="H22" s="80">
        <v>27926</v>
      </c>
      <c r="I22" s="80"/>
      <c r="J22" s="80">
        <v>23000</v>
      </c>
    </row>
    <row r="23" spans="1:10">
      <c r="A23" s="108">
        <v>23</v>
      </c>
      <c r="B23" s="74" t="s">
        <v>280</v>
      </c>
      <c r="C23" s="70"/>
      <c r="D23" s="71">
        <v>4425</v>
      </c>
      <c r="E23" s="71"/>
      <c r="F23" s="80">
        <v>5000</v>
      </c>
      <c r="G23" s="71"/>
      <c r="H23" s="80">
        <v>2000</v>
      </c>
      <c r="I23" s="80"/>
      <c r="J23" s="80">
        <v>5000</v>
      </c>
    </row>
    <row r="24" spans="1:10">
      <c r="A24" s="108">
        <v>24</v>
      </c>
      <c r="B24" s="69" t="s">
        <v>35</v>
      </c>
      <c r="C24" s="70"/>
      <c r="D24" s="71"/>
      <c r="E24" s="71"/>
      <c r="F24" s="80"/>
      <c r="G24" s="71"/>
      <c r="H24" s="80"/>
      <c r="I24" s="80"/>
      <c r="J24" s="80"/>
    </row>
    <row r="25" spans="1:10">
      <c r="A25" s="108">
        <v>25</v>
      </c>
      <c r="B25" s="74" t="s">
        <v>281</v>
      </c>
      <c r="C25" s="70"/>
      <c r="D25" s="71">
        <v>0</v>
      </c>
      <c r="E25" s="71"/>
      <c r="F25" s="80">
        <v>0</v>
      </c>
      <c r="G25" s="71"/>
      <c r="H25" s="80">
        <v>0</v>
      </c>
      <c r="I25" s="80"/>
      <c r="J25" s="80">
        <v>0</v>
      </c>
    </row>
    <row r="26" spans="1:10">
      <c r="A26" s="108">
        <v>26</v>
      </c>
      <c r="B26" s="74" t="s">
        <v>64</v>
      </c>
      <c r="C26" s="70"/>
      <c r="D26" s="71">
        <v>9000</v>
      </c>
      <c r="E26" s="71"/>
      <c r="F26" s="80">
        <v>9000</v>
      </c>
      <c r="G26" s="71"/>
      <c r="H26" s="80">
        <v>9000</v>
      </c>
      <c r="I26" s="80"/>
      <c r="J26" s="80">
        <v>9000</v>
      </c>
    </row>
    <row r="27" spans="1:10">
      <c r="A27" s="108">
        <v>27</v>
      </c>
      <c r="B27" s="69" t="s">
        <v>37</v>
      </c>
      <c r="C27" s="70"/>
      <c r="D27" s="71"/>
      <c r="E27" s="71"/>
      <c r="F27" s="80"/>
      <c r="G27" s="71"/>
      <c r="H27" s="80"/>
      <c r="I27" s="80"/>
      <c r="J27" s="80"/>
    </row>
    <row r="28" spans="1:10">
      <c r="A28" s="108">
        <v>28</v>
      </c>
      <c r="B28" s="74" t="s">
        <v>282</v>
      </c>
      <c r="C28" s="70"/>
      <c r="D28" s="71">
        <v>0</v>
      </c>
      <c r="E28" s="71"/>
      <c r="F28" s="80">
        <v>0</v>
      </c>
      <c r="G28" s="71"/>
      <c r="H28" s="80">
        <v>0</v>
      </c>
      <c r="I28" s="80"/>
      <c r="J28" s="80">
        <v>0</v>
      </c>
    </row>
    <row r="29" spans="1:10">
      <c r="A29" s="108">
        <v>29</v>
      </c>
      <c r="B29" s="74" t="s">
        <v>283</v>
      </c>
      <c r="C29" s="70"/>
      <c r="D29" s="71">
        <v>0</v>
      </c>
      <c r="E29" s="71"/>
      <c r="F29" s="80">
        <v>0</v>
      </c>
      <c r="G29" s="71"/>
      <c r="H29" s="80">
        <v>0</v>
      </c>
      <c r="I29" s="80"/>
      <c r="J29" s="80">
        <v>0</v>
      </c>
    </row>
    <row r="30" spans="1:10">
      <c r="A30" s="108">
        <v>30</v>
      </c>
      <c r="B30" s="76" t="s">
        <v>38</v>
      </c>
      <c r="C30" s="85"/>
      <c r="D30" s="130">
        <f>SUM(D14:D29)</f>
        <v>49551</v>
      </c>
      <c r="E30" s="130"/>
      <c r="F30" s="130">
        <f>SUM(F14:F29)</f>
        <v>59650</v>
      </c>
      <c r="G30" s="130"/>
      <c r="H30" s="131">
        <f>SUM(H14:H29)</f>
        <v>54685</v>
      </c>
      <c r="I30" s="131"/>
      <c r="J30" s="131">
        <f>SUM(J14:J29)</f>
        <v>59850</v>
      </c>
    </row>
    <row r="31" spans="1:10">
      <c r="A31" s="108">
        <v>31</v>
      </c>
      <c r="B31" s="74"/>
      <c r="C31" s="70"/>
      <c r="D31" s="71"/>
      <c r="E31" s="71"/>
      <c r="F31" s="71"/>
      <c r="G31" s="71"/>
      <c r="H31" s="80"/>
      <c r="I31" s="80"/>
      <c r="J31" s="80"/>
    </row>
    <row r="32" spans="1:10" ht="15.75" thickBot="1">
      <c r="A32" s="108">
        <v>32</v>
      </c>
      <c r="B32" s="76" t="s">
        <v>39</v>
      </c>
      <c r="C32" s="85"/>
      <c r="D32" s="89">
        <f>D10-D30</f>
        <v>2091</v>
      </c>
      <c r="E32" s="86"/>
      <c r="F32" s="89">
        <f>F10-F30</f>
        <v>2875</v>
      </c>
      <c r="G32" s="86"/>
      <c r="H32" s="89">
        <f>H10-H30</f>
        <v>8652</v>
      </c>
      <c r="I32" s="86"/>
      <c r="J32" s="89">
        <f>J10-J30</f>
        <v>3375</v>
      </c>
    </row>
    <row r="33" spans="1:10" ht="15.75" thickTop="1">
      <c r="A33" s="108"/>
      <c r="B33" s="177"/>
      <c r="C33" s="178"/>
      <c r="D33" s="179"/>
      <c r="E33" s="180"/>
      <c r="F33" s="179"/>
      <c r="G33" s="180"/>
      <c r="H33" s="179"/>
      <c r="I33" s="180"/>
      <c r="J33" s="179"/>
    </row>
    <row r="34" spans="1:10">
      <c r="A34" t="s">
        <v>69</v>
      </c>
      <c r="B34" s="151" t="s">
        <v>567</v>
      </c>
      <c r="C34" s="132"/>
      <c r="D34" s="132"/>
      <c r="E34" s="132"/>
      <c r="F34" s="132"/>
      <c r="G34" s="132"/>
      <c r="H34" s="132"/>
      <c r="I34" s="132"/>
      <c r="J34" s="132"/>
    </row>
    <row r="35" spans="1:10">
      <c r="B35" s="151" t="s">
        <v>568</v>
      </c>
      <c r="C35" s="132"/>
      <c r="D35" s="132"/>
      <c r="E35" s="132"/>
      <c r="F35" s="132"/>
      <c r="G35" s="132"/>
      <c r="H35" s="132"/>
      <c r="I35" s="132"/>
      <c r="J35" s="132"/>
    </row>
    <row r="36" spans="1:10">
      <c r="B36" s="181" t="s">
        <v>569</v>
      </c>
      <c r="C36" s="132"/>
      <c r="D36" s="132"/>
      <c r="E36" s="132"/>
      <c r="F36" s="132"/>
      <c r="G36" s="132"/>
      <c r="H36" s="132"/>
      <c r="I36" s="132"/>
      <c r="J36" s="132"/>
    </row>
    <row r="37" spans="1:10">
      <c r="B37" s="132"/>
      <c r="C37" s="132"/>
      <c r="D37" s="132"/>
      <c r="E37" s="132"/>
      <c r="F37" s="132"/>
      <c r="G37" s="132"/>
      <c r="H37" s="132"/>
      <c r="I37" s="132"/>
      <c r="J37" s="132"/>
    </row>
    <row r="38" spans="1:10">
      <c r="A38" t="s">
        <v>69</v>
      </c>
      <c r="B38" s="134" t="s">
        <v>284</v>
      </c>
      <c r="C38" s="132"/>
      <c r="D38" s="132"/>
      <c r="E38" s="132"/>
      <c r="F38" s="132"/>
      <c r="G38" s="132"/>
      <c r="H38" s="132"/>
      <c r="I38" s="132"/>
      <c r="J38" s="132"/>
    </row>
    <row r="39" spans="1:10">
      <c r="B39" s="134" t="s">
        <v>285</v>
      </c>
      <c r="C39" s="132"/>
      <c r="D39" s="132"/>
      <c r="E39" s="132"/>
      <c r="F39" s="132"/>
      <c r="G39" s="132"/>
      <c r="H39" s="132"/>
      <c r="I39" s="132"/>
      <c r="J39" s="132"/>
    </row>
    <row r="40" spans="1:10">
      <c r="B40" s="132"/>
      <c r="C40" s="132"/>
      <c r="D40" s="132"/>
      <c r="E40" s="132"/>
      <c r="F40" s="132"/>
      <c r="G40" s="132"/>
      <c r="H40" s="132"/>
      <c r="I40" s="132"/>
      <c r="J40" s="132"/>
    </row>
    <row r="41" spans="1:10">
      <c r="A41" s="27" t="s">
        <v>69</v>
      </c>
      <c r="B41" s="182" t="s">
        <v>286</v>
      </c>
      <c r="C41" s="183"/>
      <c r="D41" s="183"/>
      <c r="E41" s="132"/>
      <c r="F41" s="132"/>
      <c r="G41" s="132"/>
      <c r="H41" s="132"/>
      <c r="I41" s="132"/>
      <c r="J41" s="132"/>
    </row>
    <row r="42" spans="1:10">
      <c r="B42" s="184"/>
      <c r="C42" s="133"/>
      <c r="D42" s="133"/>
      <c r="E42" s="132"/>
      <c r="F42" s="132"/>
      <c r="G42" s="132"/>
      <c r="H42" s="132"/>
      <c r="I42" s="132"/>
      <c r="J42" s="132"/>
    </row>
    <row r="43" spans="1:10">
      <c r="A43" t="s">
        <v>69</v>
      </c>
      <c r="B43" s="134" t="s">
        <v>287</v>
      </c>
      <c r="C43" s="62"/>
      <c r="D43" s="62"/>
    </row>
    <row r="44" spans="1:10">
      <c r="B44" s="134" t="s">
        <v>288</v>
      </c>
      <c r="C44" s="62"/>
      <c r="D44" s="62"/>
    </row>
    <row r="45" spans="1:10">
      <c r="B45" s="134" t="s">
        <v>289</v>
      </c>
      <c r="C45" s="62"/>
      <c r="D45" s="62"/>
    </row>
    <row r="46" spans="1:10">
      <c r="B46" s="134" t="s">
        <v>570</v>
      </c>
      <c r="C46" s="62"/>
      <c r="D46" s="62"/>
    </row>
    <row r="47" spans="1:10">
      <c r="B47" s="62"/>
      <c r="C47" s="62"/>
      <c r="D47" s="62"/>
    </row>
    <row r="48" spans="1:10">
      <c r="A48" t="s">
        <v>69</v>
      </c>
      <c r="B48" s="132" t="s">
        <v>290</v>
      </c>
      <c r="C48" s="132"/>
      <c r="D48" s="132"/>
      <c r="E48" s="132"/>
      <c r="F48" s="132"/>
    </row>
    <row r="49" spans="2:6">
      <c r="B49" s="132" t="s">
        <v>291</v>
      </c>
      <c r="C49" s="132"/>
      <c r="D49" s="132"/>
      <c r="E49" s="132"/>
      <c r="F49" s="132"/>
    </row>
    <row r="50" spans="2:6">
      <c r="B50" s="132" t="s">
        <v>292</v>
      </c>
      <c r="C50" s="132"/>
      <c r="D50" s="132"/>
      <c r="E50" s="132"/>
      <c r="F50" s="132"/>
    </row>
    <row r="51" spans="2:6">
      <c r="B51" s="132" t="s">
        <v>293</v>
      </c>
      <c r="C51" s="132"/>
      <c r="D51" s="132"/>
      <c r="E51" s="132"/>
      <c r="F51" s="132"/>
    </row>
    <row r="54" spans="2:6" ht="15.75">
      <c r="B54" s="185" t="s">
        <v>294</v>
      </c>
    </row>
  </sheetData>
  <printOptions gridLines="1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4" workbookViewId="0">
      <selection activeCell="J16" sqref="J16:J40"/>
    </sheetView>
  </sheetViews>
  <sheetFormatPr defaultRowHeight="15"/>
  <cols>
    <col min="1" max="1" width="3.42578125" customWidth="1"/>
    <col min="2" max="2" width="25.42578125" customWidth="1"/>
    <col min="3" max="3" width="1.7109375" customWidth="1"/>
    <col min="4" max="4" width="13.140625" customWidth="1"/>
    <col min="5" max="5" width="1" customWidth="1"/>
    <col min="6" max="6" width="12.42578125" customWidth="1"/>
    <col min="7" max="7" width="1.140625" customWidth="1"/>
    <col min="8" max="8" width="13.85546875" customWidth="1"/>
    <col min="9" max="9" width="1.28515625" customWidth="1"/>
    <col min="10" max="10" width="13.42578125" customWidth="1"/>
  </cols>
  <sheetData>
    <row r="1" spans="1:10" ht="15.75" thickBot="1">
      <c r="A1" s="108">
        <v>1</v>
      </c>
      <c r="B1" s="66" t="s">
        <v>295</v>
      </c>
      <c r="C1" s="261"/>
      <c r="D1" s="67" t="s">
        <v>484</v>
      </c>
      <c r="E1" s="68"/>
      <c r="F1" s="117" t="s">
        <v>1</v>
      </c>
      <c r="G1" s="256"/>
      <c r="H1" s="186" t="s">
        <v>485</v>
      </c>
      <c r="I1" s="257"/>
      <c r="J1" s="186" t="s">
        <v>486</v>
      </c>
    </row>
    <row r="2" spans="1:10">
      <c r="A2" s="108">
        <v>2</v>
      </c>
      <c r="B2" s="143" t="s">
        <v>2</v>
      </c>
      <c r="C2" s="70"/>
      <c r="D2" s="72"/>
      <c r="E2" s="72"/>
      <c r="F2" s="73"/>
      <c r="G2" s="73"/>
      <c r="H2" s="73"/>
      <c r="I2" s="73"/>
      <c r="J2" s="73"/>
    </row>
    <row r="3" spans="1:10">
      <c r="A3" s="108">
        <v>3</v>
      </c>
      <c r="B3" s="145" t="s">
        <v>114</v>
      </c>
      <c r="C3" s="70"/>
      <c r="D3" s="71">
        <v>51636</v>
      </c>
      <c r="E3" s="71"/>
      <c r="F3" s="80">
        <v>52000</v>
      </c>
      <c r="G3" s="80"/>
      <c r="H3" s="80">
        <v>52000</v>
      </c>
      <c r="I3" s="80"/>
      <c r="J3" s="80">
        <v>52000</v>
      </c>
    </row>
    <row r="4" spans="1:10">
      <c r="A4" s="108">
        <v>4</v>
      </c>
      <c r="B4" s="144" t="s">
        <v>296</v>
      </c>
      <c r="C4" s="70"/>
      <c r="D4" s="71">
        <v>31990</v>
      </c>
      <c r="E4" s="71"/>
      <c r="F4" s="80">
        <v>25000</v>
      </c>
      <c r="G4" s="80"/>
      <c r="H4" s="80">
        <v>25000</v>
      </c>
      <c r="I4" s="80"/>
      <c r="J4" s="80">
        <v>25000</v>
      </c>
    </row>
    <row r="5" spans="1:10">
      <c r="A5" s="108">
        <v>5</v>
      </c>
      <c r="B5" s="145" t="s">
        <v>297</v>
      </c>
      <c r="C5" s="70"/>
      <c r="D5" s="71">
        <v>45</v>
      </c>
      <c r="E5" s="71"/>
      <c r="F5" s="80">
        <v>0</v>
      </c>
      <c r="G5" s="80"/>
      <c r="H5" s="80">
        <v>57</v>
      </c>
      <c r="I5" s="80"/>
      <c r="J5" s="80">
        <v>0</v>
      </c>
    </row>
    <row r="6" spans="1:10">
      <c r="A6" s="108">
        <v>6</v>
      </c>
      <c r="B6" s="144" t="s">
        <v>298</v>
      </c>
      <c r="C6" s="70"/>
      <c r="D6" s="71">
        <v>0</v>
      </c>
      <c r="E6" s="71"/>
      <c r="F6" s="80">
        <v>0</v>
      </c>
      <c r="G6" s="80"/>
      <c r="H6" s="80">
        <v>0</v>
      </c>
      <c r="I6" s="80"/>
      <c r="J6" s="80">
        <v>0</v>
      </c>
    </row>
    <row r="7" spans="1:10">
      <c r="A7" s="108">
        <v>7</v>
      </c>
      <c r="B7" s="145" t="s">
        <v>299</v>
      </c>
      <c r="C7" s="70"/>
      <c r="D7" s="71">
        <v>6994</v>
      </c>
      <c r="E7" s="71"/>
      <c r="F7" s="80">
        <v>7500</v>
      </c>
      <c r="G7" s="80"/>
      <c r="H7" s="80">
        <v>7000</v>
      </c>
      <c r="I7" s="80"/>
      <c r="J7" s="80">
        <v>7000</v>
      </c>
    </row>
    <row r="8" spans="1:10">
      <c r="A8" s="108">
        <v>8</v>
      </c>
      <c r="B8" s="145" t="s">
        <v>300</v>
      </c>
      <c r="C8" s="70"/>
      <c r="D8" s="71">
        <v>3800</v>
      </c>
      <c r="E8" s="71"/>
      <c r="F8" s="80">
        <v>3000</v>
      </c>
      <c r="G8" s="80"/>
      <c r="H8" s="80">
        <v>3000</v>
      </c>
      <c r="I8" s="80"/>
      <c r="J8" s="80">
        <v>3000</v>
      </c>
    </row>
    <row r="9" spans="1:10">
      <c r="A9" s="108">
        <v>9</v>
      </c>
      <c r="B9" s="145" t="s">
        <v>830</v>
      </c>
      <c r="C9" s="70"/>
      <c r="D9" s="71">
        <v>248</v>
      </c>
      <c r="E9" s="71"/>
      <c r="F9" s="80">
        <v>0</v>
      </c>
      <c r="G9" s="80"/>
      <c r="H9" s="80">
        <v>346</v>
      </c>
      <c r="I9" s="80"/>
      <c r="J9" s="80">
        <v>0</v>
      </c>
    </row>
    <row r="10" spans="1:10">
      <c r="A10" s="108">
        <v>10</v>
      </c>
      <c r="B10" s="147" t="s">
        <v>878</v>
      </c>
      <c r="C10" s="70"/>
      <c r="D10" s="71">
        <v>0</v>
      </c>
      <c r="E10" s="71"/>
      <c r="F10" s="80">
        <v>0</v>
      </c>
      <c r="G10" s="80"/>
      <c r="H10" s="80">
        <v>0</v>
      </c>
      <c r="I10" s="80"/>
      <c r="J10" s="122">
        <v>13610</v>
      </c>
    </row>
    <row r="11" spans="1:10">
      <c r="A11" s="108">
        <v>11</v>
      </c>
      <c r="B11" s="147" t="s">
        <v>879</v>
      </c>
      <c r="C11" s="70"/>
      <c r="D11" s="71"/>
      <c r="E11" s="71"/>
      <c r="F11" s="80"/>
      <c r="G11" s="80"/>
      <c r="H11" s="80"/>
      <c r="I11" s="80"/>
      <c r="J11" s="80"/>
    </row>
    <row r="12" spans="1:10" ht="15.75" thickBot="1">
      <c r="A12" s="108">
        <v>12</v>
      </c>
      <c r="B12" s="145" t="s">
        <v>245</v>
      </c>
      <c r="C12" s="70"/>
      <c r="D12" s="187">
        <v>2294</v>
      </c>
      <c r="E12" s="187"/>
      <c r="F12" s="188">
        <v>2500</v>
      </c>
      <c r="G12" s="188"/>
      <c r="H12" s="188">
        <v>2300</v>
      </c>
      <c r="I12" s="188"/>
      <c r="J12" s="188">
        <v>2300</v>
      </c>
    </row>
    <row r="13" spans="1:10">
      <c r="A13" s="108">
        <v>13</v>
      </c>
      <c r="B13" s="149" t="s">
        <v>9</v>
      </c>
      <c r="C13" s="85"/>
      <c r="D13" s="86">
        <f xml:space="preserve"> SUM(D3:D12)</f>
        <v>97007</v>
      </c>
      <c r="E13" s="86"/>
      <c r="F13" s="88">
        <f>SUM(F3:F12)</f>
        <v>90000</v>
      </c>
      <c r="G13" s="88"/>
      <c r="H13" s="88">
        <f>SUM(H3:H12)</f>
        <v>89703</v>
      </c>
      <c r="I13" s="88"/>
      <c r="J13" s="88">
        <f>SUM(J3:J12)</f>
        <v>102910</v>
      </c>
    </row>
    <row r="14" spans="1:10">
      <c r="A14" s="108">
        <v>14</v>
      </c>
      <c r="B14" s="143" t="s">
        <v>10</v>
      </c>
      <c r="C14" s="70"/>
      <c r="D14" s="71"/>
      <c r="E14" s="71"/>
      <c r="F14" s="80"/>
      <c r="G14" s="80"/>
      <c r="H14" s="80"/>
      <c r="I14" s="80"/>
      <c r="J14" s="80"/>
    </row>
    <row r="15" spans="1:10">
      <c r="A15" s="108">
        <v>15</v>
      </c>
      <c r="B15" s="143" t="s">
        <v>11</v>
      </c>
      <c r="C15" s="70"/>
      <c r="D15" s="71"/>
      <c r="E15" s="71"/>
      <c r="F15" s="80"/>
      <c r="G15" s="80"/>
      <c r="H15" s="80"/>
      <c r="I15" s="80"/>
      <c r="J15" s="80"/>
    </row>
    <row r="16" spans="1:10">
      <c r="A16" s="108">
        <v>16</v>
      </c>
      <c r="B16" s="145" t="s">
        <v>49</v>
      </c>
      <c r="C16" s="70"/>
      <c r="D16" s="71">
        <v>39793</v>
      </c>
      <c r="E16" s="71"/>
      <c r="F16" s="80">
        <v>42500</v>
      </c>
      <c r="G16" s="80"/>
      <c r="H16" s="80">
        <v>41500</v>
      </c>
      <c r="I16" s="80"/>
      <c r="J16" s="80">
        <v>42500</v>
      </c>
    </row>
    <row r="17" spans="1:10">
      <c r="A17" s="108">
        <v>17</v>
      </c>
      <c r="B17" s="145" t="s">
        <v>14</v>
      </c>
      <c r="C17" s="70"/>
      <c r="D17" s="71">
        <v>2467</v>
      </c>
      <c r="E17" s="71"/>
      <c r="F17" s="80">
        <v>2635</v>
      </c>
      <c r="G17" s="80"/>
      <c r="H17" s="80">
        <v>2573</v>
      </c>
      <c r="I17" s="80"/>
      <c r="J17" s="80">
        <v>2635</v>
      </c>
    </row>
    <row r="18" spans="1:10">
      <c r="A18" s="108">
        <v>18</v>
      </c>
      <c r="B18" s="145" t="s">
        <v>15</v>
      </c>
      <c r="C18" s="70"/>
      <c r="D18" s="71">
        <v>577</v>
      </c>
      <c r="E18" s="71"/>
      <c r="F18" s="80">
        <v>616</v>
      </c>
      <c r="G18" s="80"/>
      <c r="H18" s="80">
        <v>602</v>
      </c>
      <c r="I18" s="80"/>
      <c r="J18" s="80">
        <v>616</v>
      </c>
    </row>
    <row r="19" spans="1:10">
      <c r="A19" s="108">
        <v>19</v>
      </c>
      <c r="B19" s="143" t="s">
        <v>17</v>
      </c>
      <c r="C19" s="70"/>
      <c r="D19" s="71"/>
      <c r="E19" s="71"/>
      <c r="F19" s="80"/>
      <c r="G19" s="80"/>
      <c r="H19" s="80"/>
      <c r="I19" s="80"/>
      <c r="J19" s="80"/>
    </row>
    <row r="20" spans="1:10">
      <c r="A20" s="108">
        <v>20</v>
      </c>
      <c r="B20" s="145" t="s">
        <v>301</v>
      </c>
      <c r="C20" s="70"/>
      <c r="D20" s="71">
        <v>2311</v>
      </c>
      <c r="E20" s="71"/>
      <c r="F20" s="80">
        <v>2600</v>
      </c>
      <c r="G20" s="80"/>
      <c r="H20" s="80">
        <v>2400</v>
      </c>
      <c r="I20" s="80"/>
      <c r="J20" s="80">
        <v>2600</v>
      </c>
    </row>
    <row r="21" spans="1:10">
      <c r="A21" s="108">
        <v>21</v>
      </c>
      <c r="B21" s="145" t="s">
        <v>302</v>
      </c>
      <c r="C21" s="70"/>
      <c r="D21" s="71">
        <v>40</v>
      </c>
      <c r="E21" s="71"/>
      <c r="F21" s="80">
        <v>100</v>
      </c>
      <c r="G21" s="80"/>
      <c r="H21" s="80">
        <v>40</v>
      </c>
      <c r="I21" s="80"/>
      <c r="J21" s="80">
        <v>100</v>
      </c>
    </row>
    <row r="22" spans="1:10">
      <c r="A22" s="108">
        <v>22</v>
      </c>
      <c r="B22" s="144" t="s">
        <v>832</v>
      </c>
      <c r="C22" s="70"/>
      <c r="D22" s="71">
        <v>0</v>
      </c>
      <c r="E22" s="71"/>
      <c r="F22" s="80">
        <v>0</v>
      </c>
      <c r="G22" s="80"/>
      <c r="H22" s="80">
        <v>0</v>
      </c>
      <c r="I22" s="80"/>
      <c r="J22" s="80">
        <v>0</v>
      </c>
    </row>
    <row r="23" spans="1:10">
      <c r="A23" s="108">
        <v>23</v>
      </c>
      <c r="B23" s="145" t="s">
        <v>493</v>
      </c>
      <c r="C23" s="70"/>
      <c r="D23" s="71">
        <v>37</v>
      </c>
      <c r="E23" s="71"/>
      <c r="F23" s="80">
        <v>0</v>
      </c>
      <c r="G23" s="80"/>
      <c r="H23" s="80">
        <v>70</v>
      </c>
      <c r="I23" s="80"/>
      <c r="J23" s="80">
        <v>70</v>
      </c>
    </row>
    <row r="24" spans="1:10">
      <c r="A24" s="108">
        <v>24</v>
      </c>
      <c r="B24" s="145" t="s">
        <v>620</v>
      </c>
      <c r="C24" s="70"/>
      <c r="D24" s="71">
        <v>6454</v>
      </c>
      <c r="E24" s="71"/>
      <c r="F24" s="80">
        <v>7000</v>
      </c>
      <c r="G24" s="80"/>
      <c r="H24" s="80">
        <v>7000</v>
      </c>
      <c r="I24" s="80"/>
      <c r="J24" s="80">
        <v>7700</v>
      </c>
    </row>
    <row r="25" spans="1:10">
      <c r="A25" s="108">
        <v>25</v>
      </c>
      <c r="B25" s="145" t="s">
        <v>55</v>
      </c>
      <c r="C25" s="70"/>
      <c r="D25" s="71">
        <v>4972</v>
      </c>
      <c r="E25" s="71"/>
      <c r="F25" s="80">
        <v>5200</v>
      </c>
      <c r="G25" s="80"/>
      <c r="H25" s="80">
        <v>4500</v>
      </c>
      <c r="I25" s="80"/>
      <c r="J25" s="80">
        <v>5200</v>
      </c>
    </row>
    <row r="26" spans="1:10">
      <c r="A26" s="108">
        <v>26</v>
      </c>
      <c r="B26" s="145" t="s">
        <v>56</v>
      </c>
      <c r="C26" s="70"/>
      <c r="D26" s="71">
        <v>1951</v>
      </c>
      <c r="E26" s="71"/>
      <c r="F26" s="80">
        <v>5000</v>
      </c>
      <c r="G26" s="80"/>
      <c r="H26" s="80">
        <v>4000</v>
      </c>
      <c r="I26" s="80"/>
      <c r="J26" s="80">
        <v>5000</v>
      </c>
    </row>
    <row r="27" spans="1:10">
      <c r="A27" s="108">
        <v>27</v>
      </c>
      <c r="B27" s="145" t="s">
        <v>57</v>
      </c>
      <c r="C27" s="70"/>
      <c r="D27" s="71">
        <v>531</v>
      </c>
      <c r="E27" s="71"/>
      <c r="F27" s="80">
        <v>900</v>
      </c>
      <c r="G27" s="80"/>
      <c r="H27" s="80">
        <v>774</v>
      </c>
      <c r="I27" s="80"/>
      <c r="J27" s="80">
        <v>900</v>
      </c>
    </row>
    <row r="28" spans="1:10">
      <c r="A28" s="108">
        <v>28</v>
      </c>
      <c r="B28" s="145" t="s">
        <v>303</v>
      </c>
      <c r="C28" s="70"/>
      <c r="D28" s="71">
        <v>3377</v>
      </c>
      <c r="E28" s="71"/>
      <c r="F28" s="80">
        <v>3600</v>
      </c>
      <c r="G28" s="80"/>
      <c r="H28" s="80">
        <v>2500</v>
      </c>
      <c r="I28" s="80"/>
      <c r="J28" s="80">
        <v>3000</v>
      </c>
    </row>
    <row r="29" spans="1:10">
      <c r="A29" s="108">
        <v>29</v>
      </c>
      <c r="B29" s="145" t="s">
        <v>304</v>
      </c>
      <c r="C29" s="70"/>
      <c r="D29" s="71">
        <v>8</v>
      </c>
      <c r="E29" s="71"/>
      <c r="F29" s="80">
        <v>100</v>
      </c>
      <c r="G29" s="80"/>
      <c r="H29" s="80">
        <v>14</v>
      </c>
      <c r="I29" s="80"/>
      <c r="J29" s="80">
        <v>100</v>
      </c>
    </row>
    <row r="30" spans="1:10">
      <c r="A30" s="108">
        <v>30</v>
      </c>
      <c r="B30" s="145" t="s">
        <v>305</v>
      </c>
      <c r="C30" s="70"/>
      <c r="D30" s="71">
        <v>4843</v>
      </c>
      <c r="E30" s="71"/>
      <c r="F30" s="80">
        <v>5000</v>
      </c>
      <c r="G30" s="80"/>
      <c r="H30" s="80">
        <v>6405</v>
      </c>
      <c r="I30" s="80"/>
      <c r="J30" s="80">
        <v>5000</v>
      </c>
    </row>
    <row r="31" spans="1:10">
      <c r="A31" s="108">
        <v>31</v>
      </c>
      <c r="B31" s="145" t="s">
        <v>306</v>
      </c>
      <c r="C31" s="70"/>
      <c r="D31" s="71">
        <v>150</v>
      </c>
      <c r="E31" s="71"/>
      <c r="F31" s="80">
        <v>150</v>
      </c>
      <c r="G31" s="80"/>
      <c r="H31" s="80">
        <v>125</v>
      </c>
      <c r="I31" s="80"/>
      <c r="J31" s="80">
        <v>210</v>
      </c>
    </row>
    <row r="32" spans="1:10">
      <c r="A32" s="108">
        <v>32</v>
      </c>
      <c r="B32" s="145" t="s">
        <v>307</v>
      </c>
      <c r="C32" s="70"/>
      <c r="D32" s="71">
        <v>2413</v>
      </c>
      <c r="E32" s="71"/>
      <c r="F32" s="80">
        <v>2500</v>
      </c>
      <c r="G32" s="80"/>
      <c r="H32" s="80">
        <v>2450</v>
      </c>
      <c r="I32" s="80"/>
      <c r="J32" s="80">
        <v>2500</v>
      </c>
    </row>
    <row r="33" spans="1:10">
      <c r="A33" s="108">
        <v>33</v>
      </c>
      <c r="B33" s="145" t="s">
        <v>308</v>
      </c>
      <c r="C33" s="70"/>
      <c r="D33" s="71">
        <v>3860</v>
      </c>
      <c r="E33" s="71"/>
      <c r="F33" s="80">
        <v>4500</v>
      </c>
      <c r="G33" s="80"/>
      <c r="H33" s="80">
        <v>3900</v>
      </c>
      <c r="I33" s="80"/>
      <c r="J33" s="80">
        <v>4500</v>
      </c>
    </row>
    <row r="34" spans="1:10">
      <c r="A34" s="108">
        <v>34</v>
      </c>
      <c r="B34" s="145" t="s">
        <v>309</v>
      </c>
      <c r="C34" s="70"/>
      <c r="D34" s="71"/>
      <c r="E34" s="71"/>
      <c r="F34" s="80"/>
      <c r="G34" s="80"/>
      <c r="H34" s="80"/>
      <c r="I34" s="80"/>
      <c r="J34" s="80"/>
    </row>
    <row r="35" spans="1:10">
      <c r="A35" s="108">
        <v>35</v>
      </c>
      <c r="B35" s="145" t="s">
        <v>310</v>
      </c>
      <c r="C35" s="70"/>
      <c r="D35" s="71">
        <v>668</v>
      </c>
      <c r="E35" s="71"/>
      <c r="F35" s="80">
        <v>250</v>
      </c>
      <c r="G35" s="80"/>
      <c r="H35" s="80">
        <v>250</v>
      </c>
      <c r="I35" s="80"/>
      <c r="J35" s="80">
        <v>250</v>
      </c>
    </row>
    <row r="36" spans="1:10">
      <c r="A36" s="108">
        <v>36</v>
      </c>
      <c r="B36" s="145" t="s">
        <v>311</v>
      </c>
      <c r="C36" s="70"/>
      <c r="D36" s="71"/>
      <c r="E36" s="71"/>
      <c r="F36" s="86"/>
      <c r="G36" s="80"/>
      <c r="H36" s="80"/>
      <c r="I36" s="80"/>
      <c r="J36" s="80"/>
    </row>
    <row r="37" spans="1:10">
      <c r="A37" s="108">
        <v>37</v>
      </c>
      <c r="B37" s="143" t="s">
        <v>35</v>
      </c>
      <c r="C37" s="85"/>
      <c r="D37" s="86"/>
      <c r="E37" s="86"/>
      <c r="F37" s="88"/>
      <c r="G37" s="86"/>
      <c r="H37" s="86"/>
      <c r="I37" s="86"/>
      <c r="J37" s="86"/>
    </row>
    <row r="38" spans="1:10">
      <c r="A38" s="108">
        <v>38</v>
      </c>
      <c r="B38" s="281" t="s">
        <v>880</v>
      </c>
      <c r="C38" s="306"/>
      <c r="D38" s="86">
        <v>0</v>
      </c>
      <c r="E38" s="86"/>
      <c r="F38" s="88">
        <v>0</v>
      </c>
      <c r="G38" s="86"/>
      <c r="H38" s="86">
        <v>0</v>
      </c>
      <c r="I38" s="86"/>
      <c r="J38" s="275">
        <v>13610</v>
      </c>
    </row>
    <row r="39" spans="1:10">
      <c r="A39" s="108">
        <v>39</v>
      </c>
      <c r="B39" s="147" t="s">
        <v>879</v>
      </c>
      <c r="C39" s="85"/>
      <c r="D39" s="86"/>
      <c r="E39" s="86"/>
      <c r="F39" s="88"/>
      <c r="G39" s="86"/>
      <c r="H39" s="86"/>
      <c r="I39" s="86"/>
      <c r="J39" s="88"/>
    </row>
    <row r="40" spans="1:10">
      <c r="A40" s="108">
        <v>40</v>
      </c>
      <c r="B40" s="145" t="s">
        <v>312</v>
      </c>
      <c r="C40" s="70"/>
      <c r="D40" s="71">
        <v>0</v>
      </c>
      <c r="E40" s="71"/>
      <c r="F40" s="71">
        <v>7000</v>
      </c>
      <c r="G40" s="71"/>
      <c r="H40" s="80">
        <v>7000</v>
      </c>
      <c r="I40" s="80"/>
      <c r="J40" s="80">
        <v>6000</v>
      </c>
    </row>
    <row r="41" spans="1:10">
      <c r="A41" s="108">
        <v>41</v>
      </c>
      <c r="B41" s="143" t="s">
        <v>37</v>
      </c>
      <c r="C41" s="70"/>
      <c r="D41" s="71"/>
      <c r="E41" s="71"/>
      <c r="F41" s="128"/>
      <c r="G41" s="71"/>
      <c r="H41" s="71"/>
      <c r="I41" s="71"/>
      <c r="J41" s="71"/>
    </row>
    <row r="42" spans="1:10">
      <c r="A42" s="108">
        <v>42</v>
      </c>
      <c r="B42" s="146" t="s">
        <v>670</v>
      </c>
      <c r="C42" s="70"/>
      <c r="D42" s="71"/>
      <c r="E42" s="71"/>
      <c r="F42" s="128"/>
      <c r="G42" s="71"/>
      <c r="H42" s="71"/>
      <c r="I42" s="71"/>
      <c r="J42" s="71"/>
    </row>
    <row r="43" spans="1:10">
      <c r="A43" s="108">
        <v>43</v>
      </c>
      <c r="B43" s="149" t="s">
        <v>38</v>
      </c>
      <c r="C43" s="85"/>
      <c r="D43" s="86">
        <f xml:space="preserve"> SUM(D15:D41)</f>
        <v>74452</v>
      </c>
      <c r="E43" s="86"/>
      <c r="F43" s="86">
        <f>SUM(F16:F41)</f>
        <v>89651</v>
      </c>
      <c r="G43" s="86"/>
      <c r="H43" s="88">
        <f>SUM(H16:H41)</f>
        <v>86103</v>
      </c>
      <c r="I43" s="88"/>
      <c r="J43" s="88">
        <f>SUM(J16:J41)</f>
        <v>102491</v>
      </c>
    </row>
    <row r="44" spans="1:10" ht="15.75" thickBot="1">
      <c r="A44" s="108">
        <v>44</v>
      </c>
      <c r="B44" s="76" t="s">
        <v>39</v>
      </c>
      <c r="C44" s="85"/>
      <c r="D44" s="89">
        <f>D13-D43</f>
        <v>22555</v>
      </c>
      <c r="E44" s="86"/>
      <c r="F44" s="89">
        <f>F13-F43</f>
        <v>349</v>
      </c>
      <c r="G44" s="86"/>
      <c r="H44" s="89">
        <f>H13-H43</f>
        <v>3600</v>
      </c>
      <c r="I44" s="86"/>
      <c r="J44" s="89">
        <f>J13-J43</f>
        <v>419</v>
      </c>
    </row>
    <row r="45" spans="1:10" ht="15.75" thickTop="1">
      <c r="A45" s="108"/>
      <c r="B45" s="76"/>
      <c r="C45" s="85"/>
      <c r="D45" s="130"/>
      <c r="E45" s="86"/>
      <c r="F45" s="130"/>
      <c r="G45" s="86"/>
      <c r="H45" s="130"/>
      <c r="I45" s="86"/>
      <c r="J45" s="130"/>
    </row>
    <row r="46" spans="1:10">
      <c r="A46" s="108" t="s">
        <v>69</v>
      </c>
      <c r="B46" s="26" t="s">
        <v>571</v>
      </c>
      <c r="C46" s="85"/>
      <c r="D46" s="130"/>
      <c r="E46" s="86"/>
      <c r="F46" s="130"/>
      <c r="G46" s="86"/>
      <c r="H46" s="130"/>
      <c r="I46" s="86"/>
      <c r="J46" s="130"/>
    </row>
    <row r="47" spans="1:10">
      <c r="A47" t="s">
        <v>69</v>
      </c>
      <c r="B47" s="134" t="s">
        <v>313</v>
      </c>
      <c r="C47" s="132"/>
      <c r="D47" s="132"/>
      <c r="E47" s="132"/>
      <c r="F47" s="132"/>
      <c r="G47" s="132"/>
      <c r="H47" s="132"/>
      <c r="I47" s="132"/>
      <c r="J47" s="132"/>
    </row>
    <row r="48" spans="1:10">
      <c r="B48" s="134" t="s">
        <v>573</v>
      </c>
      <c r="C48" s="134"/>
      <c r="D48" s="134"/>
      <c r="E48" s="134"/>
      <c r="F48" s="134"/>
      <c r="G48" s="134"/>
      <c r="H48" s="134"/>
      <c r="I48" s="132"/>
      <c r="J48" s="132"/>
    </row>
    <row r="49" spans="2:10">
      <c r="B49" s="189" t="s">
        <v>574</v>
      </c>
      <c r="C49" s="136"/>
      <c r="D49" s="136"/>
      <c r="E49" s="136"/>
      <c r="F49" s="136"/>
      <c r="G49" s="136"/>
      <c r="H49" s="136"/>
      <c r="I49" s="132"/>
      <c r="J49" s="132"/>
    </row>
    <row r="50" spans="2:10">
      <c r="B50" s="136" t="s">
        <v>575</v>
      </c>
      <c r="C50" s="136"/>
      <c r="D50" s="136"/>
      <c r="E50" s="136"/>
      <c r="F50" s="136"/>
      <c r="G50" s="136"/>
      <c r="H50" s="136"/>
      <c r="I50" s="132"/>
      <c r="J50" s="132"/>
    </row>
    <row r="51" spans="2:10">
      <c r="B51" s="136" t="s">
        <v>572</v>
      </c>
      <c r="C51" s="136"/>
      <c r="D51" s="136"/>
      <c r="E51" s="136"/>
      <c r="F51" s="136"/>
      <c r="G51" s="136"/>
      <c r="H51" s="136"/>
      <c r="I51" s="132"/>
      <c r="J51" s="132"/>
    </row>
    <row r="52" spans="2:10">
      <c r="B52" s="276" t="s">
        <v>869</v>
      </c>
      <c r="C52" s="282"/>
      <c r="D52" s="282"/>
      <c r="E52" s="282"/>
      <c r="F52" s="282"/>
      <c r="G52" s="132"/>
      <c r="H52" s="132"/>
      <c r="I52" s="132"/>
      <c r="J52" s="132"/>
    </row>
    <row r="54" spans="2:10">
      <c r="B54" s="28" t="s">
        <v>314</v>
      </c>
    </row>
  </sheetData>
  <printOptions gridLines="1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A5" workbookViewId="0">
      <selection activeCell="J17" sqref="J17:J42"/>
    </sheetView>
  </sheetViews>
  <sheetFormatPr defaultRowHeight="15"/>
  <cols>
    <col min="1" max="1" width="3.42578125" customWidth="1"/>
    <col min="2" max="2" width="27.28515625" customWidth="1"/>
    <col min="3" max="3" width="1.140625" customWidth="1"/>
    <col min="4" max="4" width="13.5703125" customWidth="1"/>
    <col min="5" max="5" width="1" customWidth="1"/>
    <col min="6" max="6" width="13.5703125" customWidth="1"/>
    <col min="7" max="7" width="1.28515625" customWidth="1"/>
    <col min="8" max="8" width="13.28515625" customWidth="1"/>
    <col min="9" max="9" width="1.42578125" customWidth="1"/>
    <col min="10" max="10" width="13.28515625" customWidth="1"/>
  </cols>
  <sheetData>
    <row r="1" spans="1:10" ht="15.75" thickBot="1">
      <c r="A1" s="108">
        <v>1</v>
      </c>
      <c r="B1" s="29" t="s">
        <v>315</v>
      </c>
      <c r="C1" s="260"/>
      <c r="D1" s="67" t="s">
        <v>484</v>
      </c>
      <c r="E1" s="68"/>
      <c r="F1" s="190" t="s">
        <v>1</v>
      </c>
      <c r="G1" s="68"/>
      <c r="H1" s="191" t="s">
        <v>485</v>
      </c>
      <c r="I1" s="68"/>
      <c r="J1" s="191" t="s">
        <v>486</v>
      </c>
    </row>
    <row r="2" spans="1:10">
      <c r="A2" s="108">
        <v>2</v>
      </c>
      <c r="B2" s="14" t="s">
        <v>2</v>
      </c>
      <c r="C2" s="30"/>
      <c r="D2" s="72"/>
      <c r="E2" s="72"/>
      <c r="F2" s="192"/>
      <c r="G2" s="192"/>
      <c r="H2" s="192"/>
      <c r="I2" s="192"/>
      <c r="J2" s="192"/>
    </row>
    <row r="3" spans="1:10">
      <c r="A3" s="108">
        <v>3</v>
      </c>
      <c r="B3" s="4" t="s">
        <v>114</v>
      </c>
      <c r="C3" s="30"/>
      <c r="D3" s="71">
        <v>54663</v>
      </c>
      <c r="E3" s="71"/>
      <c r="F3" s="128">
        <v>55000</v>
      </c>
      <c r="G3" s="128"/>
      <c r="H3" s="128">
        <v>55000</v>
      </c>
      <c r="I3" s="128"/>
      <c r="J3" s="128">
        <v>55000</v>
      </c>
    </row>
    <row r="4" spans="1:10">
      <c r="A4" s="108">
        <v>4</v>
      </c>
      <c r="B4" s="4" t="s">
        <v>740</v>
      </c>
      <c r="C4" s="30"/>
      <c r="D4" s="71">
        <v>19671</v>
      </c>
      <c r="E4" s="71"/>
      <c r="F4" s="128">
        <v>0</v>
      </c>
      <c r="G4" s="128"/>
      <c r="H4" s="128">
        <v>0</v>
      </c>
      <c r="I4" s="128"/>
      <c r="J4" s="128">
        <v>0</v>
      </c>
    </row>
    <row r="5" spans="1:10">
      <c r="A5" s="108">
        <v>5</v>
      </c>
      <c r="B5" s="4" t="s">
        <v>627</v>
      </c>
      <c r="C5" s="30"/>
      <c r="D5" s="71">
        <v>6000</v>
      </c>
      <c r="E5" s="71"/>
      <c r="F5" s="128">
        <v>0</v>
      </c>
      <c r="G5" s="128"/>
      <c r="H5" s="128">
        <v>0</v>
      </c>
      <c r="I5" s="128"/>
      <c r="J5" s="128">
        <v>0</v>
      </c>
    </row>
    <row r="6" spans="1:10">
      <c r="A6" s="108">
        <v>6</v>
      </c>
      <c r="B6" s="4" t="s">
        <v>316</v>
      </c>
      <c r="C6" s="30"/>
      <c r="D6" s="71">
        <v>19</v>
      </c>
      <c r="E6" s="71"/>
      <c r="F6" s="128">
        <v>17</v>
      </c>
      <c r="G6" s="128"/>
      <c r="H6" s="128">
        <v>0</v>
      </c>
      <c r="I6" s="128"/>
      <c r="J6" s="128">
        <v>0</v>
      </c>
    </row>
    <row r="7" spans="1:10">
      <c r="A7" s="108">
        <v>7</v>
      </c>
      <c r="B7" s="4" t="s">
        <v>317</v>
      </c>
      <c r="C7" s="30"/>
      <c r="D7" s="71">
        <v>1207</v>
      </c>
      <c r="E7" s="71"/>
      <c r="F7" s="128">
        <v>500</v>
      </c>
      <c r="G7" s="128"/>
      <c r="H7" s="128">
        <v>2000</v>
      </c>
      <c r="I7" s="128"/>
      <c r="J7" s="128">
        <v>1500</v>
      </c>
    </row>
    <row r="8" spans="1:10">
      <c r="A8" s="108">
        <v>8</v>
      </c>
      <c r="B8" s="4" t="s">
        <v>318</v>
      </c>
      <c r="C8" s="30"/>
      <c r="D8" s="71">
        <v>552</v>
      </c>
      <c r="E8" s="71"/>
      <c r="F8" s="128">
        <v>0</v>
      </c>
      <c r="G8" s="128"/>
      <c r="H8" s="128">
        <v>0</v>
      </c>
      <c r="I8" s="128"/>
      <c r="J8" s="128">
        <v>0</v>
      </c>
    </row>
    <row r="9" spans="1:10">
      <c r="A9" s="108">
        <v>9</v>
      </c>
      <c r="B9" s="21" t="s">
        <v>319</v>
      </c>
      <c r="C9" s="30"/>
      <c r="D9" s="71">
        <v>66800</v>
      </c>
      <c r="E9" s="71"/>
      <c r="F9" s="80">
        <v>66800</v>
      </c>
      <c r="G9" s="80"/>
      <c r="H9" s="80">
        <v>66800</v>
      </c>
      <c r="I9" s="80"/>
      <c r="J9" s="80">
        <v>66800</v>
      </c>
    </row>
    <row r="10" spans="1:10">
      <c r="A10" s="108">
        <v>10</v>
      </c>
      <c r="B10" s="31" t="s">
        <v>674</v>
      </c>
      <c r="C10" s="30"/>
      <c r="D10" s="71">
        <v>4200</v>
      </c>
      <c r="E10" s="71"/>
      <c r="F10" s="80">
        <v>0</v>
      </c>
      <c r="G10" s="80"/>
      <c r="H10" s="80">
        <v>500</v>
      </c>
      <c r="I10" s="80"/>
      <c r="J10" s="80">
        <v>0</v>
      </c>
    </row>
    <row r="11" spans="1:10">
      <c r="A11" s="108">
        <v>11</v>
      </c>
      <c r="B11" s="4" t="s">
        <v>741</v>
      </c>
      <c r="C11" s="30"/>
      <c r="D11" s="71">
        <v>2007</v>
      </c>
      <c r="E11" s="71"/>
      <c r="F11" s="80">
        <v>1550</v>
      </c>
      <c r="G11" s="80"/>
      <c r="H11" s="80">
        <v>6722</v>
      </c>
      <c r="I11" s="80"/>
      <c r="J11" s="80">
        <v>1550</v>
      </c>
    </row>
    <row r="12" spans="1:10">
      <c r="A12" s="108">
        <v>12</v>
      </c>
      <c r="B12" s="21" t="s">
        <v>742</v>
      </c>
      <c r="C12" s="30"/>
      <c r="D12" s="71">
        <v>0</v>
      </c>
      <c r="E12" s="71"/>
      <c r="F12" s="80">
        <v>0</v>
      </c>
      <c r="G12" s="80"/>
      <c r="H12" s="80">
        <v>0</v>
      </c>
      <c r="I12" s="80"/>
      <c r="J12" s="80">
        <v>0</v>
      </c>
    </row>
    <row r="13" spans="1:10">
      <c r="A13" s="108">
        <v>13</v>
      </c>
      <c r="B13" s="10" t="s">
        <v>9</v>
      </c>
      <c r="C13" s="5"/>
      <c r="D13" s="86">
        <f>SUM(D3:D12)</f>
        <v>155119</v>
      </c>
      <c r="E13" s="86"/>
      <c r="F13" s="88">
        <f>SUM(F3:F12)</f>
        <v>123867</v>
      </c>
      <c r="G13" s="88"/>
      <c r="H13" s="88">
        <f>SUM(H3:H12)</f>
        <v>131022</v>
      </c>
      <c r="I13" s="88"/>
      <c r="J13" s="88">
        <f>SUM(J3:J12)</f>
        <v>124850</v>
      </c>
    </row>
    <row r="14" spans="1:10">
      <c r="A14" s="108">
        <v>14</v>
      </c>
      <c r="B14" s="10"/>
      <c r="C14" s="5"/>
      <c r="D14" s="86"/>
      <c r="E14" s="86"/>
      <c r="F14" s="88"/>
      <c r="G14" s="88"/>
      <c r="H14" s="88"/>
      <c r="I14" s="88"/>
      <c r="J14" s="88"/>
    </row>
    <row r="15" spans="1:10">
      <c r="A15" s="108">
        <v>15</v>
      </c>
      <c r="B15" s="14" t="s">
        <v>10</v>
      </c>
      <c r="C15" s="30"/>
      <c r="D15" s="71"/>
      <c r="E15" s="71"/>
      <c r="F15" s="80"/>
      <c r="G15" s="80"/>
      <c r="H15" s="80"/>
      <c r="I15" s="80"/>
      <c r="J15" s="80"/>
    </row>
    <row r="16" spans="1:10">
      <c r="A16" s="108">
        <v>16</v>
      </c>
      <c r="B16" s="14" t="s">
        <v>11</v>
      </c>
      <c r="C16" s="30"/>
      <c r="D16" s="71"/>
      <c r="E16" s="71"/>
      <c r="F16" s="80"/>
      <c r="G16" s="80"/>
      <c r="H16" s="80"/>
      <c r="I16" s="80"/>
      <c r="J16" s="80"/>
    </row>
    <row r="17" spans="1:10">
      <c r="A17" s="108">
        <v>17</v>
      </c>
      <c r="B17" s="4" t="s">
        <v>320</v>
      </c>
      <c r="C17" s="30"/>
      <c r="D17" s="71">
        <v>43018</v>
      </c>
      <c r="E17" s="71"/>
      <c r="F17" s="80">
        <v>43431</v>
      </c>
      <c r="G17" s="80"/>
      <c r="H17" s="80">
        <v>43794</v>
      </c>
      <c r="I17" s="80"/>
      <c r="J17" s="80">
        <v>44741</v>
      </c>
    </row>
    <row r="18" spans="1:10">
      <c r="A18" s="108">
        <v>18</v>
      </c>
      <c r="B18" s="4" t="s">
        <v>321</v>
      </c>
      <c r="C18" s="30"/>
      <c r="D18" s="71">
        <v>2426</v>
      </c>
      <c r="E18" s="71"/>
      <c r="F18" s="80">
        <v>2000</v>
      </c>
      <c r="G18" s="80"/>
      <c r="H18" s="80">
        <v>1650</v>
      </c>
      <c r="I18" s="80"/>
      <c r="J18" s="80">
        <v>2000</v>
      </c>
    </row>
    <row r="19" spans="1:10">
      <c r="A19" s="108">
        <v>19</v>
      </c>
      <c r="B19" s="4" t="s">
        <v>14</v>
      </c>
      <c r="C19" s="30"/>
      <c r="D19" s="71">
        <v>2599</v>
      </c>
      <c r="E19" s="71"/>
      <c r="F19" s="80">
        <v>2817</v>
      </c>
      <c r="G19" s="80"/>
      <c r="H19" s="80">
        <v>2818</v>
      </c>
      <c r="I19" s="80"/>
      <c r="J19" s="80">
        <v>2898</v>
      </c>
    </row>
    <row r="20" spans="1:10">
      <c r="A20" s="108">
        <v>20</v>
      </c>
      <c r="B20" s="4" t="s">
        <v>15</v>
      </c>
      <c r="C20" s="30"/>
      <c r="D20" s="71">
        <v>608</v>
      </c>
      <c r="E20" s="71"/>
      <c r="F20" s="80">
        <v>659</v>
      </c>
      <c r="G20" s="80"/>
      <c r="H20" s="80">
        <v>659</v>
      </c>
      <c r="I20" s="80"/>
      <c r="J20" s="80">
        <v>678</v>
      </c>
    </row>
    <row r="21" spans="1:10">
      <c r="A21" s="108">
        <v>21</v>
      </c>
      <c r="B21" s="4" t="s">
        <v>16</v>
      </c>
      <c r="C21" s="30"/>
      <c r="D21" s="71">
        <v>2727</v>
      </c>
      <c r="E21" s="71"/>
      <c r="F21" s="80">
        <v>2726</v>
      </c>
      <c r="G21" s="80"/>
      <c r="H21" s="80">
        <v>2726</v>
      </c>
      <c r="I21" s="80"/>
      <c r="J21" s="80">
        <v>2804</v>
      </c>
    </row>
    <row r="22" spans="1:10">
      <c r="A22" s="108">
        <v>22</v>
      </c>
      <c r="B22" s="4" t="s">
        <v>753</v>
      </c>
      <c r="C22" s="30"/>
      <c r="D22" s="71">
        <v>20403</v>
      </c>
      <c r="E22" s="71"/>
      <c r="F22" s="80">
        <v>20602</v>
      </c>
      <c r="G22" s="80"/>
      <c r="H22" s="80">
        <v>20617</v>
      </c>
      <c r="I22" s="80"/>
      <c r="J22" s="80">
        <v>26232</v>
      </c>
    </row>
    <row r="23" spans="1:10">
      <c r="A23" s="108">
        <v>23</v>
      </c>
      <c r="B23" s="4" t="s">
        <v>322</v>
      </c>
      <c r="C23" s="30"/>
      <c r="D23" s="71"/>
      <c r="E23" s="71"/>
      <c r="F23" s="80"/>
      <c r="G23" s="80"/>
      <c r="H23" s="80"/>
      <c r="I23" s="80"/>
      <c r="J23" s="80"/>
    </row>
    <row r="24" spans="1:10">
      <c r="A24" s="108">
        <v>24</v>
      </c>
      <c r="B24" s="14" t="s">
        <v>17</v>
      </c>
      <c r="C24" s="30"/>
      <c r="D24" s="71"/>
      <c r="E24" s="71"/>
      <c r="F24" s="80"/>
      <c r="G24" s="80"/>
      <c r="H24" s="80"/>
      <c r="I24" s="80"/>
      <c r="J24" s="80"/>
    </row>
    <row r="25" spans="1:10">
      <c r="A25" s="108">
        <v>25</v>
      </c>
      <c r="B25" s="4" t="s">
        <v>323</v>
      </c>
      <c r="C25" s="30"/>
      <c r="D25" s="71">
        <v>606</v>
      </c>
      <c r="E25" s="71"/>
      <c r="F25" s="80">
        <v>900</v>
      </c>
      <c r="G25" s="80"/>
      <c r="H25" s="80">
        <v>200</v>
      </c>
      <c r="I25" s="80"/>
      <c r="J25" s="80">
        <v>900</v>
      </c>
    </row>
    <row r="26" spans="1:10">
      <c r="A26" s="108">
        <v>26</v>
      </c>
      <c r="B26" s="4" t="s">
        <v>493</v>
      </c>
      <c r="C26" s="30"/>
      <c r="D26" s="71">
        <v>37</v>
      </c>
      <c r="E26" s="71"/>
      <c r="F26" s="80">
        <v>0</v>
      </c>
      <c r="G26" s="80"/>
      <c r="H26" s="80">
        <v>70</v>
      </c>
      <c r="I26" s="80"/>
      <c r="J26" s="80">
        <v>70</v>
      </c>
    </row>
    <row r="27" spans="1:10">
      <c r="A27" s="108">
        <v>27</v>
      </c>
      <c r="B27" s="4" t="s">
        <v>324</v>
      </c>
      <c r="C27" s="30"/>
      <c r="D27" s="71">
        <v>4226</v>
      </c>
      <c r="E27" s="71"/>
      <c r="F27" s="80">
        <v>3000</v>
      </c>
      <c r="G27" s="80"/>
      <c r="H27" s="80">
        <v>3300</v>
      </c>
      <c r="I27" s="80"/>
      <c r="J27" s="80">
        <v>3500</v>
      </c>
    </row>
    <row r="28" spans="1:10">
      <c r="A28" s="108">
        <v>28</v>
      </c>
      <c r="B28" s="4" t="s">
        <v>628</v>
      </c>
      <c r="C28" s="30"/>
      <c r="D28" s="71">
        <v>9334</v>
      </c>
      <c r="E28" s="71"/>
      <c r="F28" s="80">
        <v>9963</v>
      </c>
      <c r="G28" s="80">
        <v>10023</v>
      </c>
      <c r="H28" s="80">
        <v>10023</v>
      </c>
      <c r="I28" s="80"/>
      <c r="J28" s="80">
        <v>10959</v>
      </c>
    </row>
    <row r="29" spans="1:10">
      <c r="A29" s="108">
        <v>29</v>
      </c>
      <c r="B29" s="4" t="s">
        <v>55</v>
      </c>
      <c r="C29" s="30"/>
      <c r="D29" s="71">
        <v>4980</v>
      </c>
      <c r="E29" s="71"/>
      <c r="F29" s="80">
        <v>6500</v>
      </c>
      <c r="G29" s="80"/>
      <c r="H29" s="80">
        <v>5700</v>
      </c>
      <c r="I29" s="80"/>
      <c r="J29" s="80">
        <v>6500</v>
      </c>
    </row>
    <row r="30" spans="1:10">
      <c r="A30" s="108">
        <v>30</v>
      </c>
      <c r="B30" s="4" t="s">
        <v>57</v>
      </c>
      <c r="C30" s="30"/>
      <c r="D30" s="71">
        <v>260</v>
      </c>
      <c r="E30" s="71"/>
      <c r="F30" s="80">
        <v>300</v>
      </c>
      <c r="G30" s="80"/>
      <c r="H30" s="80">
        <v>302</v>
      </c>
      <c r="I30" s="80"/>
      <c r="J30" s="80">
        <v>300</v>
      </c>
    </row>
    <row r="31" spans="1:10">
      <c r="A31" s="108">
        <v>31</v>
      </c>
      <c r="B31" s="4" t="s">
        <v>754</v>
      </c>
      <c r="C31" s="30"/>
      <c r="D31" s="71">
        <v>6958</v>
      </c>
      <c r="E31" s="71"/>
      <c r="F31" s="80">
        <v>7000</v>
      </c>
      <c r="G31" s="80"/>
      <c r="H31" s="80">
        <v>6000</v>
      </c>
      <c r="I31" s="80"/>
      <c r="J31" s="80">
        <v>7000</v>
      </c>
    </row>
    <row r="32" spans="1:10">
      <c r="A32" s="108">
        <v>32</v>
      </c>
      <c r="B32" s="4" t="s">
        <v>755</v>
      </c>
      <c r="C32" s="30"/>
      <c r="D32" s="71"/>
      <c r="E32" s="71"/>
      <c r="F32" s="80"/>
      <c r="G32" s="80"/>
      <c r="H32" s="80"/>
      <c r="I32" s="80"/>
      <c r="J32" s="80"/>
    </row>
    <row r="33" spans="1:10">
      <c r="A33" s="108">
        <v>33</v>
      </c>
      <c r="B33" s="4" t="s">
        <v>756</v>
      </c>
      <c r="C33" s="30"/>
      <c r="D33" s="71">
        <v>1221</v>
      </c>
      <c r="E33" s="71"/>
      <c r="F33" s="80">
        <v>1200</v>
      </c>
      <c r="G33" s="80"/>
      <c r="H33" s="80">
        <v>1100</v>
      </c>
      <c r="I33" s="80"/>
      <c r="J33" s="80">
        <v>1200</v>
      </c>
    </row>
    <row r="34" spans="1:10">
      <c r="A34" s="108">
        <v>34</v>
      </c>
      <c r="B34" s="4" t="s">
        <v>325</v>
      </c>
      <c r="C34" s="30"/>
      <c r="D34" s="71">
        <v>38</v>
      </c>
      <c r="E34" s="71"/>
      <c r="F34" s="80">
        <v>500</v>
      </c>
      <c r="G34" s="80"/>
      <c r="H34" s="80">
        <v>403</v>
      </c>
      <c r="I34" s="80"/>
      <c r="J34" s="80">
        <v>500</v>
      </c>
    </row>
    <row r="35" spans="1:10">
      <c r="A35" s="108">
        <v>35</v>
      </c>
      <c r="B35" s="4" t="s">
        <v>757</v>
      </c>
      <c r="C35" s="30"/>
      <c r="D35" s="71">
        <v>1814</v>
      </c>
      <c r="E35" s="71"/>
      <c r="F35" s="80">
        <v>2000</v>
      </c>
      <c r="G35" s="80"/>
      <c r="H35" s="80">
        <v>1500</v>
      </c>
      <c r="I35" s="80"/>
      <c r="J35" s="80">
        <v>2000</v>
      </c>
    </row>
    <row r="36" spans="1:10">
      <c r="A36" s="108">
        <v>36</v>
      </c>
      <c r="B36" s="4" t="s">
        <v>758</v>
      </c>
      <c r="C36" s="30"/>
      <c r="D36" s="71"/>
      <c r="E36" s="71"/>
      <c r="F36" s="80"/>
      <c r="G36" s="80"/>
      <c r="H36" s="80"/>
      <c r="I36" s="80"/>
      <c r="J36" s="80"/>
    </row>
    <row r="37" spans="1:10">
      <c r="A37" s="108">
        <v>37</v>
      </c>
      <c r="B37" s="4" t="s">
        <v>326</v>
      </c>
      <c r="C37" s="30"/>
      <c r="D37" s="71">
        <v>19163</v>
      </c>
      <c r="E37" s="71"/>
      <c r="F37" s="71">
        <v>11700</v>
      </c>
      <c r="G37" s="80"/>
      <c r="H37" s="80">
        <v>9115</v>
      </c>
      <c r="I37" s="80"/>
      <c r="J37" s="80">
        <v>11700</v>
      </c>
    </row>
    <row r="38" spans="1:10">
      <c r="A38" s="108">
        <v>38</v>
      </c>
      <c r="B38" s="4" t="s">
        <v>327</v>
      </c>
      <c r="C38" s="30"/>
      <c r="D38" s="71"/>
      <c r="E38" s="71"/>
      <c r="F38" s="71"/>
      <c r="G38" s="71"/>
      <c r="H38" s="71"/>
      <c r="I38" s="71"/>
      <c r="J38" s="71"/>
    </row>
    <row r="39" spans="1:10">
      <c r="A39" s="108">
        <v>39</v>
      </c>
      <c r="B39" s="14" t="s">
        <v>35</v>
      </c>
      <c r="C39" s="30"/>
      <c r="D39" s="71"/>
      <c r="E39" s="71"/>
      <c r="F39" s="128"/>
      <c r="G39" s="71"/>
      <c r="H39" s="71"/>
      <c r="I39" s="71"/>
      <c r="J39" s="71"/>
    </row>
    <row r="40" spans="1:10">
      <c r="A40" s="108">
        <v>40</v>
      </c>
      <c r="B40" s="4" t="s">
        <v>759</v>
      </c>
      <c r="C40" s="30"/>
      <c r="D40" s="71">
        <v>258</v>
      </c>
      <c r="E40" s="71"/>
      <c r="F40" s="128">
        <v>8800</v>
      </c>
      <c r="G40" s="71"/>
      <c r="H40" s="80">
        <v>8860</v>
      </c>
      <c r="I40" s="80"/>
      <c r="J40" s="128">
        <v>4000</v>
      </c>
    </row>
    <row r="41" spans="1:10">
      <c r="A41" s="108">
        <v>41</v>
      </c>
      <c r="B41" s="193" t="s">
        <v>760</v>
      </c>
      <c r="C41" s="30"/>
      <c r="D41" s="71"/>
      <c r="E41" s="71"/>
      <c r="F41" s="128"/>
      <c r="G41" s="71"/>
      <c r="H41" s="80"/>
      <c r="I41" s="80"/>
      <c r="J41" s="128"/>
    </row>
    <row r="42" spans="1:10">
      <c r="A42" s="108">
        <v>42</v>
      </c>
      <c r="B42" s="4" t="s">
        <v>629</v>
      </c>
      <c r="C42" s="30"/>
      <c r="D42" s="71">
        <v>0</v>
      </c>
      <c r="E42" s="71"/>
      <c r="F42" s="80">
        <v>0</v>
      </c>
      <c r="G42" s="71"/>
      <c r="H42" s="80">
        <v>0</v>
      </c>
      <c r="I42" s="80"/>
      <c r="J42" s="128">
        <v>0</v>
      </c>
    </row>
    <row r="43" spans="1:10">
      <c r="A43" s="108">
        <v>43</v>
      </c>
      <c r="B43" s="4" t="s">
        <v>64</v>
      </c>
      <c r="C43" s="30"/>
      <c r="D43" s="71">
        <v>5000</v>
      </c>
      <c r="E43" s="71"/>
      <c r="F43" s="71">
        <v>2500</v>
      </c>
      <c r="G43" s="71"/>
      <c r="H43" s="80">
        <v>2500</v>
      </c>
      <c r="I43" s="80"/>
      <c r="J43" s="81">
        <v>0</v>
      </c>
    </row>
    <row r="44" spans="1:10">
      <c r="A44" s="108">
        <v>44</v>
      </c>
      <c r="B44" s="14" t="s">
        <v>37</v>
      </c>
      <c r="C44" s="5"/>
      <c r="D44" s="86"/>
      <c r="E44" s="86"/>
      <c r="F44" s="86"/>
      <c r="G44" s="86"/>
      <c r="H44" s="86"/>
      <c r="I44" s="86"/>
      <c r="J44" s="86"/>
    </row>
    <row r="45" spans="1:10">
      <c r="A45" s="108">
        <v>45</v>
      </c>
      <c r="B45" s="10" t="s">
        <v>38</v>
      </c>
      <c r="C45" s="5"/>
      <c r="D45" s="86">
        <f>SUM(D17:D44)</f>
        <v>125676</v>
      </c>
      <c r="E45" s="86"/>
      <c r="F45" s="86">
        <f>SUM(F17:F44)</f>
        <v>126598</v>
      </c>
      <c r="G45" s="86"/>
      <c r="H45" s="88">
        <f>SUM(H17:H44)</f>
        <v>121337</v>
      </c>
      <c r="I45" s="88"/>
      <c r="J45" s="88">
        <f>SUM(J14:J44)</f>
        <v>127982</v>
      </c>
    </row>
    <row r="46" spans="1:10">
      <c r="A46" s="108">
        <v>46</v>
      </c>
      <c r="B46" s="111"/>
      <c r="C46" s="30"/>
      <c r="D46" s="71"/>
      <c r="E46" s="71"/>
      <c r="F46" s="71"/>
      <c r="G46" s="71"/>
      <c r="H46" s="80"/>
      <c r="I46" s="80"/>
      <c r="J46" s="80"/>
    </row>
    <row r="47" spans="1:10" ht="15.75" thickBot="1">
      <c r="A47" s="108">
        <v>47</v>
      </c>
      <c r="B47" s="10" t="s">
        <v>39</v>
      </c>
      <c r="C47" s="5"/>
      <c r="D47" s="89">
        <f>D13-D45</f>
        <v>29443</v>
      </c>
      <c r="E47" s="86"/>
      <c r="F47" s="89">
        <f>F13-F45</f>
        <v>-2731</v>
      </c>
      <c r="G47" s="86"/>
      <c r="H47" s="89">
        <f>H13-H45</f>
        <v>9685</v>
      </c>
      <c r="I47" s="86"/>
      <c r="J47" s="89">
        <f>J13-J45</f>
        <v>-3132</v>
      </c>
    </row>
    <row r="48" spans="1:10" ht="15.75" thickTop="1">
      <c r="A48" s="108"/>
      <c r="D48" s="132"/>
      <c r="E48" s="132"/>
      <c r="F48" s="132"/>
      <c r="G48" s="132"/>
      <c r="H48" s="132"/>
      <c r="I48" s="132"/>
      <c r="J48" s="132"/>
    </row>
    <row r="49" spans="1:15">
      <c r="A49" s="108" t="s">
        <v>69</v>
      </c>
      <c r="B49" s="26" t="s">
        <v>577</v>
      </c>
      <c r="D49" s="134"/>
      <c r="E49" s="132"/>
      <c r="F49" s="132"/>
      <c r="G49" s="132"/>
      <c r="H49" s="132"/>
      <c r="I49" s="132"/>
      <c r="J49" s="133"/>
    </row>
    <row r="50" spans="1:15">
      <c r="A50" s="108"/>
      <c r="B50" s="26" t="s">
        <v>576</v>
      </c>
      <c r="D50" s="132"/>
      <c r="E50" s="132"/>
      <c r="F50" s="132"/>
      <c r="G50" s="132"/>
      <c r="H50" s="132"/>
      <c r="I50" s="132"/>
      <c r="J50" s="132"/>
    </row>
    <row r="51" spans="1:15">
      <c r="B51" s="92" t="s">
        <v>578</v>
      </c>
      <c r="D51" s="132"/>
      <c r="E51" s="132"/>
      <c r="F51" s="132"/>
      <c r="G51" s="132"/>
      <c r="H51" s="132"/>
      <c r="I51" s="132"/>
      <c r="J51" s="132"/>
      <c r="L51" s="270"/>
      <c r="M51" s="62"/>
      <c r="N51" s="62"/>
      <c r="O51" s="134"/>
    </row>
    <row r="52" spans="1:15">
      <c r="B52" s="92"/>
      <c r="D52" s="132"/>
      <c r="E52" s="132"/>
      <c r="F52" s="132"/>
      <c r="G52" s="132"/>
      <c r="H52" s="132"/>
      <c r="I52" s="132"/>
      <c r="J52" s="132"/>
    </row>
    <row r="53" spans="1:15">
      <c r="A53" s="132" t="s">
        <v>69</v>
      </c>
      <c r="B53" s="62" t="s">
        <v>328</v>
      </c>
      <c r="C53" s="62"/>
      <c r="D53" s="134"/>
      <c r="E53" s="134"/>
      <c r="F53" s="134"/>
      <c r="G53" s="132"/>
      <c r="H53" s="132"/>
      <c r="I53" s="132"/>
      <c r="J53" s="132"/>
    </row>
    <row r="54" spans="1:15">
      <c r="A54" s="270"/>
      <c r="B54" s="270" t="s">
        <v>761</v>
      </c>
      <c r="C54" s="62"/>
      <c r="D54" s="62"/>
      <c r="E54" s="134"/>
      <c r="G54" s="132"/>
      <c r="H54" s="132"/>
      <c r="I54" s="132"/>
      <c r="J54" s="132"/>
    </row>
    <row r="55" spans="1:15">
      <c r="B55" s="62" t="s">
        <v>579</v>
      </c>
      <c r="C55" s="62"/>
      <c r="D55" s="62"/>
      <c r="E55" s="62"/>
      <c r="F55" s="62"/>
    </row>
    <row r="56" spans="1:15">
      <c r="B56" s="62" t="s">
        <v>580</v>
      </c>
      <c r="C56" s="62"/>
      <c r="D56" s="62"/>
      <c r="E56" s="62"/>
      <c r="F56" s="62"/>
    </row>
    <row r="57" spans="1:15">
      <c r="B57" s="62" t="s">
        <v>831</v>
      </c>
    </row>
    <row r="58" spans="1:15">
      <c r="B58" s="62" t="s">
        <v>870</v>
      </c>
    </row>
    <row r="59" spans="1:15">
      <c r="B59" s="27"/>
      <c r="C59" s="27"/>
      <c r="D59" s="27"/>
      <c r="E59" s="27"/>
      <c r="F59" s="27"/>
    </row>
    <row r="60" spans="1:15">
      <c r="B60" s="194" t="s">
        <v>329</v>
      </c>
      <c r="C60" s="27"/>
      <c r="D60" s="27"/>
      <c r="E60" s="27"/>
      <c r="F60" s="27"/>
    </row>
  </sheetData>
  <printOptions gridLines="1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J38"/>
    </sheetView>
  </sheetViews>
  <sheetFormatPr defaultRowHeight="15"/>
  <cols>
    <col min="1" max="1" width="3.42578125" customWidth="1"/>
    <col min="2" max="2" width="25.28515625" customWidth="1"/>
    <col min="3" max="3" width="1.85546875" customWidth="1"/>
    <col min="4" max="4" width="13.85546875" customWidth="1"/>
    <col min="5" max="5" width="1.28515625" customWidth="1"/>
    <col min="6" max="6" width="12" customWidth="1"/>
    <col min="7" max="7" width="1.28515625" customWidth="1"/>
    <col min="8" max="8" width="12.85546875" customWidth="1"/>
    <col min="9" max="9" width="1.140625" customWidth="1"/>
    <col min="10" max="10" width="11.5703125" customWidth="1"/>
  </cols>
  <sheetData>
    <row r="1" spans="1:10" ht="15.75" thickBot="1">
      <c r="A1" s="108">
        <v>1</v>
      </c>
      <c r="B1" s="29" t="s">
        <v>255</v>
      </c>
      <c r="C1" s="260"/>
      <c r="D1" s="1" t="s">
        <v>484</v>
      </c>
      <c r="E1" s="2"/>
      <c r="F1" s="161" t="s">
        <v>1</v>
      </c>
      <c r="G1" s="2"/>
      <c r="H1" s="1" t="s">
        <v>487</v>
      </c>
      <c r="I1" s="2"/>
      <c r="J1" s="1" t="s">
        <v>486</v>
      </c>
    </row>
    <row r="2" spans="1:10">
      <c r="A2" s="108">
        <v>2</v>
      </c>
      <c r="B2" s="14" t="s">
        <v>2</v>
      </c>
      <c r="C2" s="162"/>
      <c r="D2" s="72"/>
      <c r="E2" s="72"/>
      <c r="F2" s="72"/>
      <c r="G2" s="72"/>
      <c r="H2" s="72"/>
      <c r="I2" s="72"/>
      <c r="J2" s="73"/>
    </row>
    <row r="3" spans="1:10">
      <c r="A3" s="108">
        <v>3</v>
      </c>
      <c r="B3" s="163" t="s">
        <v>256</v>
      </c>
      <c r="C3" s="164"/>
      <c r="D3" s="165">
        <v>1131</v>
      </c>
      <c r="E3" s="165"/>
      <c r="F3" s="165">
        <v>16000</v>
      </c>
      <c r="G3" s="165"/>
      <c r="H3" s="165">
        <v>75</v>
      </c>
      <c r="I3" s="165"/>
      <c r="J3" s="165">
        <v>0</v>
      </c>
    </row>
    <row r="4" spans="1:10">
      <c r="A4" s="108">
        <v>4</v>
      </c>
      <c r="B4" s="163" t="s">
        <v>257</v>
      </c>
      <c r="C4" s="164"/>
      <c r="D4" s="166"/>
      <c r="E4" s="166"/>
      <c r="F4" s="166"/>
      <c r="G4" s="166"/>
      <c r="H4" s="166"/>
      <c r="I4" s="166"/>
      <c r="J4" s="166"/>
    </row>
    <row r="5" spans="1:10">
      <c r="A5" s="108">
        <v>5</v>
      </c>
      <c r="B5" s="163" t="s">
        <v>258</v>
      </c>
      <c r="C5" s="164"/>
      <c r="D5" s="165">
        <v>7</v>
      </c>
      <c r="E5" s="165"/>
      <c r="F5" s="167">
        <v>0</v>
      </c>
      <c r="G5" s="165"/>
      <c r="H5" s="165">
        <v>8</v>
      </c>
      <c r="I5" s="165"/>
      <c r="J5" s="167">
        <v>0</v>
      </c>
    </row>
    <row r="6" spans="1:10">
      <c r="A6" s="108">
        <v>6</v>
      </c>
      <c r="B6" s="168" t="s">
        <v>259</v>
      </c>
      <c r="C6" s="169"/>
      <c r="D6" s="170">
        <v>13368</v>
      </c>
      <c r="E6" s="170"/>
      <c r="F6" s="171">
        <v>19000</v>
      </c>
      <c r="G6" s="170"/>
      <c r="H6" s="170">
        <v>9083</v>
      </c>
      <c r="I6" s="170"/>
      <c r="J6" s="171">
        <v>19000</v>
      </c>
    </row>
    <row r="7" spans="1:10">
      <c r="A7" s="108">
        <v>7</v>
      </c>
      <c r="B7" s="168" t="s">
        <v>634</v>
      </c>
      <c r="C7" s="169"/>
      <c r="D7" s="170">
        <v>2500</v>
      </c>
      <c r="E7" s="170"/>
      <c r="F7" s="171">
        <v>3000</v>
      </c>
      <c r="G7" s="170"/>
      <c r="H7" s="171">
        <v>2500</v>
      </c>
      <c r="I7" s="170"/>
      <c r="J7" s="171">
        <v>3000</v>
      </c>
    </row>
    <row r="8" spans="1:10">
      <c r="A8" s="108">
        <v>8</v>
      </c>
      <c r="B8" s="168" t="s">
        <v>635</v>
      </c>
      <c r="C8" s="33"/>
      <c r="D8" s="166"/>
      <c r="E8" s="166"/>
      <c r="F8" s="173"/>
      <c r="G8" s="166"/>
      <c r="H8" s="173"/>
      <c r="I8" s="166"/>
      <c r="J8" s="173"/>
    </row>
    <row r="9" spans="1:10">
      <c r="A9" s="108">
        <v>9</v>
      </c>
      <c r="B9" s="163" t="s">
        <v>636</v>
      </c>
      <c r="C9" s="30"/>
      <c r="D9" s="165">
        <v>0</v>
      </c>
      <c r="E9" s="165"/>
      <c r="F9" s="165">
        <v>40000</v>
      </c>
      <c r="G9" s="165"/>
      <c r="H9" s="165">
        <v>0</v>
      </c>
      <c r="I9" s="165"/>
      <c r="J9" s="165">
        <v>0</v>
      </c>
    </row>
    <row r="10" spans="1:10">
      <c r="A10" s="108">
        <v>10</v>
      </c>
      <c r="B10" s="10" t="s">
        <v>9</v>
      </c>
      <c r="C10" s="5"/>
      <c r="D10" s="172">
        <f>SUM(D3:D9)</f>
        <v>17006</v>
      </c>
      <c r="E10" s="172"/>
      <c r="F10" s="173">
        <f>SUM(F3:F9)</f>
        <v>78000</v>
      </c>
      <c r="G10" s="173"/>
      <c r="H10" s="173">
        <f>SUM(H3:H9)</f>
        <v>11666</v>
      </c>
      <c r="I10" s="173"/>
      <c r="J10" s="173">
        <f>SUM(J3:J9)</f>
        <v>22000</v>
      </c>
    </row>
    <row r="11" spans="1:10">
      <c r="A11" s="108">
        <v>11</v>
      </c>
      <c r="B11" s="14" t="s">
        <v>10</v>
      </c>
      <c r="C11" s="30"/>
      <c r="D11" s="174"/>
      <c r="E11" s="174"/>
      <c r="F11" s="174"/>
      <c r="G11" s="174"/>
      <c r="H11" s="174"/>
      <c r="I11" s="174"/>
      <c r="J11" s="174"/>
    </row>
    <row r="12" spans="1:10">
      <c r="A12" s="108">
        <v>12</v>
      </c>
      <c r="B12" s="10" t="s">
        <v>11</v>
      </c>
      <c r="C12" s="30"/>
      <c r="D12" s="174"/>
      <c r="E12" s="174"/>
      <c r="F12" s="174"/>
      <c r="G12" s="174"/>
      <c r="H12" s="174"/>
      <c r="I12" s="174"/>
      <c r="J12" s="174"/>
    </row>
    <row r="13" spans="1:10">
      <c r="A13" s="108">
        <v>13</v>
      </c>
      <c r="B13" s="168" t="s">
        <v>494</v>
      </c>
      <c r="C13" s="169"/>
      <c r="D13" s="170">
        <v>12473</v>
      </c>
      <c r="E13" s="170"/>
      <c r="F13" s="171">
        <v>16000</v>
      </c>
      <c r="G13" s="170"/>
      <c r="H13" s="170">
        <v>7676</v>
      </c>
      <c r="I13" s="170"/>
      <c r="J13" s="171">
        <v>16000</v>
      </c>
    </row>
    <row r="14" spans="1:10">
      <c r="A14" s="108">
        <v>14</v>
      </c>
      <c r="B14" s="10" t="s">
        <v>17</v>
      </c>
      <c r="C14" s="30"/>
      <c r="D14" s="174"/>
      <c r="E14" s="174"/>
      <c r="F14" s="166"/>
      <c r="G14" s="166"/>
      <c r="H14" s="166"/>
      <c r="I14" s="166"/>
      <c r="J14" s="166"/>
    </row>
    <row r="15" spans="1:10">
      <c r="A15" s="108">
        <v>15</v>
      </c>
      <c r="B15" s="168" t="s">
        <v>260</v>
      </c>
      <c r="C15" s="169"/>
      <c r="D15" s="170">
        <v>1946</v>
      </c>
      <c r="E15" s="170"/>
      <c r="F15" s="171">
        <v>6000</v>
      </c>
      <c r="G15" s="170"/>
      <c r="H15" s="170">
        <v>2710</v>
      </c>
      <c r="I15" s="170"/>
      <c r="J15" s="171">
        <v>6000</v>
      </c>
    </row>
    <row r="16" spans="1:10">
      <c r="A16" s="108">
        <v>16</v>
      </c>
      <c r="B16" s="163" t="s">
        <v>261</v>
      </c>
      <c r="C16" s="164"/>
      <c r="D16" s="165">
        <v>613</v>
      </c>
      <c r="E16" s="165"/>
      <c r="F16" s="165">
        <v>500</v>
      </c>
      <c r="G16" s="165"/>
      <c r="H16" s="165">
        <v>0</v>
      </c>
      <c r="I16" s="165"/>
      <c r="J16" s="165">
        <v>0</v>
      </c>
    </row>
    <row r="17" spans="1:10">
      <c r="A17" s="108">
        <v>17</v>
      </c>
      <c r="B17" s="163" t="s">
        <v>262</v>
      </c>
      <c r="C17" s="164"/>
      <c r="D17" s="165">
        <v>3982</v>
      </c>
      <c r="E17" s="165"/>
      <c r="F17" s="165">
        <v>18000</v>
      </c>
      <c r="G17" s="165"/>
      <c r="H17" s="165">
        <v>0</v>
      </c>
      <c r="I17" s="165"/>
      <c r="J17" s="165">
        <v>0</v>
      </c>
    </row>
    <row r="18" spans="1:10">
      <c r="A18" s="108">
        <v>18</v>
      </c>
      <c r="B18" s="18" t="s">
        <v>263</v>
      </c>
      <c r="C18" s="30"/>
      <c r="D18" s="174">
        <v>3134</v>
      </c>
      <c r="E18" s="174"/>
      <c r="F18" s="166">
        <v>2120</v>
      </c>
      <c r="G18" s="166"/>
      <c r="H18" s="166">
        <v>0</v>
      </c>
      <c r="I18" s="166"/>
      <c r="J18" s="304">
        <v>0</v>
      </c>
    </row>
    <row r="19" spans="1:10">
      <c r="A19" s="108">
        <v>19</v>
      </c>
      <c r="B19" s="18" t="s">
        <v>264</v>
      </c>
      <c r="C19" s="30"/>
      <c r="D19" s="174"/>
      <c r="E19" s="174"/>
      <c r="F19" s="166"/>
      <c r="G19" s="166"/>
      <c r="H19" s="166"/>
      <c r="I19" s="166"/>
      <c r="J19" s="166"/>
    </row>
    <row r="20" spans="1:10">
      <c r="A20" s="108">
        <v>20</v>
      </c>
      <c r="B20" s="20" t="s">
        <v>35</v>
      </c>
      <c r="C20" s="30"/>
      <c r="D20" s="174"/>
      <c r="E20" s="174"/>
      <c r="F20" s="166"/>
      <c r="G20" s="166"/>
      <c r="H20" s="166"/>
      <c r="I20" s="166"/>
      <c r="J20" s="166"/>
    </row>
    <row r="21" spans="1:10">
      <c r="A21" s="108">
        <v>21</v>
      </c>
      <c r="B21" s="163" t="s">
        <v>637</v>
      </c>
      <c r="C21" s="164"/>
      <c r="D21" s="165">
        <v>0</v>
      </c>
      <c r="E21" s="165"/>
      <c r="F21" s="165">
        <v>40000</v>
      </c>
      <c r="G21" s="165"/>
      <c r="H21" s="165">
        <v>0</v>
      </c>
      <c r="I21" s="165"/>
      <c r="J21" s="165">
        <v>0</v>
      </c>
    </row>
    <row r="22" spans="1:10">
      <c r="A22" s="108">
        <v>22</v>
      </c>
      <c r="B22" s="10" t="s">
        <v>38</v>
      </c>
      <c r="C22" s="5"/>
      <c r="D22" s="86">
        <f>SUM(D12:D21)</f>
        <v>22148</v>
      </c>
      <c r="E22" s="86"/>
      <c r="F22" s="86">
        <f>SUM(F13:F21)</f>
        <v>82620</v>
      </c>
      <c r="G22" s="86"/>
      <c r="H22" s="88">
        <f>SUM(H13:H21)</f>
        <v>10386</v>
      </c>
      <c r="I22" s="88"/>
      <c r="J22" s="88">
        <f>SUM(J13:J21)</f>
        <v>22000</v>
      </c>
    </row>
    <row r="23" spans="1:10" ht="15.75" thickBot="1">
      <c r="A23" s="108">
        <v>23</v>
      </c>
      <c r="B23" s="76" t="s">
        <v>39</v>
      </c>
      <c r="C23" s="85"/>
      <c r="D23" s="89">
        <f>D10-D22</f>
        <v>-5142</v>
      </c>
      <c r="E23" s="86"/>
      <c r="F23" s="89">
        <f>F10-F22</f>
        <v>-4620</v>
      </c>
      <c r="G23" s="86"/>
      <c r="H23" s="89">
        <f>H10-H22</f>
        <v>1280</v>
      </c>
      <c r="I23" s="86"/>
      <c r="J23" s="89">
        <f>J10-J22</f>
        <v>0</v>
      </c>
    </row>
    <row r="24" spans="1:10" ht="15.75" thickTop="1">
      <c r="A24" s="108"/>
    </row>
    <row r="25" spans="1:10">
      <c r="A25" s="108"/>
      <c r="B25" s="175" t="s">
        <v>521</v>
      </c>
      <c r="C25" s="27"/>
      <c r="D25" s="27"/>
      <c r="F25" s="92" t="s">
        <v>265</v>
      </c>
      <c r="G25" s="92"/>
      <c r="H25" s="92"/>
      <c r="I25" s="92"/>
      <c r="J25" s="92"/>
    </row>
    <row r="26" spans="1:10">
      <c r="A26" s="108"/>
      <c r="B26" s="175"/>
      <c r="C26" s="27"/>
      <c r="D26" s="27"/>
      <c r="F26" s="92" t="s">
        <v>266</v>
      </c>
      <c r="G26" s="92"/>
      <c r="H26" s="92"/>
      <c r="I26" s="92"/>
      <c r="J26" s="92"/>
    </row>
    <row r="27" spans="1:10">
      <c r="B27" s="62" t="s">
        <v>522</v>
      </c>
      <c r="F27" s="92" t="s">
        <v>267</v>
      </c>
    </row>
    <row r="28" spans="1:10">
      <c r="F28" s="92" t="s">
        <v>268</v>
      </c>
    </row>
    <row r="30" spans="1:10">
      <c r="A30" t="s">
        <v>69</v>
      </c>
      <c r="B30" s="92" t="s">
        <v>630</v>
      </c>
      <c r="C30" s="62"/>
      <c r="D30" s="62"/>
      <c r="E30" s="62"/>
      <c r="F30" s="62"/>
      <c r="G30" s="62"/>
      <c r="H30" s="62"/>
      <c r="I30" s="62"/>
      <c r="J30" s="62"/>
    </row>
    <row r="31" spans="1:10">
      <c r="B31" s="64" t="s">
        <v>631</v>
      </c>
      <c r="C31" s="92"/>
      <c r="D31" s="92"/>
      <c r="E31" s="92"/>
      <c r="F31" s="92"/>
      <c r="G31" s="92"/>
      <c r="H31" s="92"/>
      <c r="I31" s="92"/>
      <c r="J31" s="92"/>
    </row>
    <row r="32" spans="1:10">
      <c r="A32" t="s">
        <v>632</v>
      </c>
      <c r="B32" s="64" t="s">
        <v>633</v>
      </c>
      <c r="C32" s="92"/>
      <c r="D32" s="92"/>
      <c r="E32" s="92"/>
      <c r="F32" s="92"/>
      <c r="G32" s="92"/>
      <c r="H32" s="92"/>
      <c r="I32" s="92"/>
      <c r="J32" s="92"/>
    </row>
    <row r="37" spans="2:2">
      <c r="B37" s="28" t="s">
        <v>269</v>
      </c>
    </row>
  </sheetData>
  <printOptions gridLines="1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workbookViewId="0">
      <selection activeCell="J13" sqref="J13:J32"/>
    </sheetView>
  </sheetViews>
  <sheetFormatPr defaultRowHeight="15"/>
  <cols>
    <col min="1" max="1" width="4.28515625" customWidth="1"/>
    <col min="2" max="2" width="24.5703125" customWidth="1"/>
    <col min="3" max="3" width="1.7109375" customWidth="1"/>
    <col min="4" max="4" width="13.5703125" customWidth="1"/>
    <col min="5" max="5" width="1.28515625" customWidth="1"/>
    <col min="6" max="6" width="12.28515625" customWidth="1"/>
    <col min="7" max="7" width="1" customWidth="1"/>
    <col min="8" max="8" width="13.5703125" customWidth="1"/>
    <col min="9" max="9" width="1" customWidth="1"/>
    <col min="10" max="10" width="15.140625" customWidth="1"/>
    <col min="13" max="13" width="12.85546875" customWidth="1"/>
  </cols>
  <sheetData>
    <row r="1" spans="1:10" ht="15.75" thickBot="1">
      <c r="A1" s="108">
        <v>1</v>
      </c>
      <c r="B1" s="29" t="s">
        <v>330</v>
      </c>
      <c r="C1" s="260"/>
      <c r="D1" s="1" t="s">
        <v>484</v>
      </c>
      <c r="E1" s="2"/>
      <c r="F1" s="161" t="s">
        <v>1</v>
      </c>
      <c r="G1" s="2"/>
      <c r="H1" s="1" t="s">
        <v>485</v>
      </c>
      <c r="I1" s="2"/>
      <c r="J1" s="1" t="s">
        <v>486</v>
      </c>
    </row>
    <row r="2" spans="1:10">
      <c r="A2" s="108">
        <v>2</v>
      </c>
      <c r="B2" s="69" t="s">
        <v>2</v>
      </c>
      <c r="C2" s="70"/>
      <c r="D2" s="71"/>
      <c r="E2" s="71"/>
      <c r="F2" s="80"/>
      <c r="G2" s="80"/>
      <c r="H2" s="80"/>
      <c r="I2" s="80"/>
      <c r="J2" s="80"/>
    </row>
    <row r="3" spans="1:10">
      <c r="A3" s="108">
        <v>3</v>
      </c>
      <c r="B3" s="99" t="s">
        <v>114</v>
      </c>
      <c r="C3" s="70"/>
      <c r="D3" s="71">
        <v>75314</v>
      </c>
      <c r="E3" s="71"/>
      <c r="F3" s="80">
        <v>76000</v>
      </c>
      <c r="G3" s="80"/>
      <c r="H3" s="80">
        <v>76000</v>
      </c>
      <c r="I3" s="80"/>
      <c r="J3" s="80">
        <v>76000</v>
      </c>
    </row>
    <row r="4" spans="1:10">
      <c r="A4" s="108">
        <v>4</v>
      </c>
      <c r="B4" s="74" t="s">
        <v>331</v>
      </c>
      <c r="C4" s="70"/>
      <c r="D4" s="71">
        <v>928</v>
      </c>
      <c r="E4" s="71"/>
      <c r="F4" s="80">
        <v>0</v>
      </c>
      <c r="G4" s="80"/>
      <c r="H4" s="80">
        <v>906</v>
      </c>
      <c r="I4" s="80"/>
      <c r="J4" s="80">
        <v>900</v>
      </c>
    </row>
    <row r="5" spans="1:10">
      <c r="A5" s="108">
        <v>5</v>
      </c>
      <c r="B5" s="74" t="s">
        <v>332</v>
      </c>
      <c r="C5" s="70"/>
      <c r="D5" s="71">
        <v>18333</v>
      </c>
      <c r="E5" s="71"/>
      <c r="F5" s="80">
        <v>30800</v>
      </c>
      <c r="G5" s="80"/>
      <c r="H5" s="128">
        <v>27797</v>
      </c>
      <c r="I5" s="80"/>
      <c r="J5" s="80">
        <v>31160</v>
      </c>
    </row>
    <row r="6" spans="1:10">
      <c r="A6" s="108">
        <v>6</v>
      </c>
      <c r="B6" s="74" t="s">
        <v>333</v>
      </c>
      <c r="C6" s="70"/>
      <c r="D6" s="71">
        <v>55</v>
      </c>
      <c r="E6" s="71"/>
      <c r="F6" s="80">
        <v>10</v>
      </c>
      <c r="G6" s="80"/>
      <c r="H6" s="80">
        <v>120</v>
      </c>
      <c r="I6" s="80"/>
      <c r="J6" s="80">
        <v>0</v>
      </c>
    </row>
    <row r="7" spans="1:10">
      <c r="A7" s="108">
        <v>7</v>
      </c>
      <c r="B7" s="74" t="s">
        <v>334</v>
      </c>
      <c r="C7" s="70"/>
      <c r="D7" s="71">
        <v>5000</v>
      </c>
      <c r="E7" s="71"/>
      <c r="F7" s="80">
        <v>2500</v>
      </c>
      <c r="G7" s="80"/>
      <c r="H7" s="80">
        <v>5000</v>
      </c>
      <c r="I7" s="80"/>
      <c r="J7" s="80">
        <v>2500</v>
      </c>
    </row>
    <row r="8" spans="1:10">
      <c r="A8" s="108">
        <v>8</v>
      </c>
      <c r="B8" s="74" t="s">
        <v>638</v>
      </c>
      <c r="C8" s="70"/>
      <c r="D8" s="71">
        <v>118</v>
      </c>
      <c r="E8" s="71"/>
      <c r="F8" s="80">
        <v>0</v>
      </c>
      <c r="G8" s="80"/>
      <c r="H8" s="80">
        <v>582</v>
      </c>
      <c r="I8" s="80"/>
      <c r="J8" s="80">
        <v>0</v>
      </c>
    </row>
    <row r="9" spans="1:10">
      <c r="A9" s="108">
        <v>9</v>
      </c>
      <c r="B9" s="76" t="s">
        <v>9</v>
      </c>
      <c r="C9" s="85"/>
      <c r="D9" s="86">
        <f xml:space="preserve"> SUM(D3:D7)</f>
        <v>99630</v>
      </c>
      <c r="E9" s="86"/>
      <c r="F9" s="88">
        <f>SUM(F3:F8)</f>
        <v>109310</v>
      </c>
      <c r="G9" s="88"/>
      <c r="H9" s="88">
        <f>SUM(H3:H8)</f>
        <v>110405</v>
      </c>
      <c r="I9" s="88"/>
      <c r="J9" s="88">
        <f>SUM(J3:J8)</f>
        <v>110560</v>
      </c>
    </row>
    <row r="10" spans="1:10">
      <c r="A10" s="108">
        <v>10</v>
      </c>
      <c r="B10" s="74"/>
      <c r="C10" s="70"/>
      <c r="D10" s="71"/>
      <c r="E10" s="71"/>
      <c r="F10" s="80"/>
      <c r="G10" s="80"/>
      <c r="H10" s="80"/>
      <c r="I10" s="80"/>
      <c r="J10" s="80"/>
    </row>
    <row r="11" spans="1:10">
      <c r="A11" s="108">
        <v>11</v>
      </c>
      <c r="B11" s="69" t="s">
        <v>10</v>
      </c>
      <c r="C11" s="70"/>
      <c r="D11" s="71"/>
      <c r="E11" s="71"/>
      <c r="F11" s="80"/>
      <c r="G11" s="80"/>
      <c r="H11" s="80"/>
      <c r="I11" s="80"/>
      <c r="J11" s="80"/>
    </row>
    <row r="12" spans="1:10">
      <c r="A12" s="108">
        <v>12</v>
      </c>
      <c r="B12" s="69" t="s">
        <v>11</v>
      </c>
      <c r="C12" s="70"/>
      <c r="D12" s="71"/>
      <c r="E12" s="71"/>
      <c r="F12" s="80"/>
      <c r="G12" s="80"/>
      <c r="H12" s="80"/>
      <c r="I12" s="80"/>
      <c r="J12" s="80"/>
    </row>
    <row r="13" spans="1:10">
      <c r="A13" s="108">
        <v>13</v>
      </c>
      <c r="B13" s="74" t="s">
        <v>12</v>
      </c>
      <c r="C13" s="70"/>
      <c r="D13" s="71">
        <v>26850</v>
      </c>
      <c r="E13" s="71"/>
      <c r="F13" s="80">
        <v>33500</v>
      </c>
      <c r="G13" s="80"/>
      <c r="H13" s="80">
        <v>33500</v>
      </c>
      <c r="I13" s="80"/>
      <c r="J13" s="80">
        <v>33500</v>
      </c>
    </row>
    <row r="14" spans="1:10">
      <c r="A14" s="108">
        <v>14</v>
      </c>
      <c r="B14" s="74" t="s">
        <v>121</v>
      </c>
      <c r="C14" s="70"/>
      <c r="D14" s="71">
        <v>1665</v>
      </c>
      <c r="E14" s="71"/>
      <c r="F14" s="80">
        <v>2077</v>
      </c>
      <c r="G14" s="80"/>
      <c r="H14" s="80">
        <v>2077</v>
      </c>
      <c r="I14" s="80"/>
      <c r="J14" s="80">
        <v>2077</v>
      </c>
    </row>
    <row r="15" spans="1:10">
      <c r="A15" s="108">
        <v>15</v>
      </c>
      <c r="B15" s="74" t="s">
        <v>15</v>
      </c>
      <c r="C15" s="70"/>
      <c r="D15" s="71">
        <v>389</v>
      </c>
      <c r="E15" s="71"/>
      <c r="F15" s="80">
        <v>486</v>
      </c>
      <c r="G15" s="80"/>
      <c r="H15" s="80">
        <v>486</v>
      </c>
      <c r="I15" s="80"/>
      <c r="J15" s="80">
        <v>486</v>
      </c>
    </row>
    <row r="16" spans="1:10">
      <c r="A16" s="108">
        <v>16</v>
      </c>
      <c r="B16" s="69" t="s">
        <v>17</v>
      </c>
      <c r="C16" s="70"/>
      <c r="D16" s="71"/>
      <c r="E16" s="71"/>
      <c r="F16" s="80"/>
      <c r="G16" s="80"/>
      <c r="H16" s="80"/>
      <c r="I16" s="80"/>
      <c r="J16" s="80"/>
    </row>
    <row r="17" spans="1:13">
      <c r="A17" s="108">
        <v>17</v>
      </c>
      <c r="B17" s="74" t="s">
        <v>335</v>
      </c>
      <c r="C17" s="70"/>
      <c r="D17" s="71">
        <v>9000</v>
      </c>
      <c r="E17" s="71"/>
      <c r="F17" s="80">
        <v>9000</v>
      </c>
      <c r="G17" s="80"/>
      <c r="H17" s="80">
        <v>9000</v>
      </c>
      <c r="I17" s="80"/>
      <c r="J17" s="80">
        <v>9000</v>
      </c>
    </row>
    <row r="18" spans="1:13">
      <c r="A18" s="108">
        <v>18</v>
      </c>
      <c r="B18" s="74" t="s">
        <v>174</v>
      </c>
      <c r="C18" s="70"/>
      <c r="D18" s="71">
        <v>1885</v>
      </c>
      <c r="E18" s="71"/>
      <c r="F18" s="80">
        <v>1700</v>
      </c>
      <c r="G18" s="80"/>
      <c r="H18" s="80">
        <v>900</v>
      </c>
      <c r="I18" s="80"/>
      <c r="J18" s="80">
        <v>1500</v>
      </c>
    </row>
    <row r="19" spans="1:13">
      <c r="A19" s="108">
        <v>19</v>
      </c>
      <c r="B19" s="74" t="s">
        <v>336</v>
      </c>
      <c r="C19" s="70"/>
      <c r="D19" s="71">
        <v>320</v>
      </c>
      <c r="E19" s="71"/>
      <c r="F19" s="80">
        <v>400</v>
      </c>
      <c r="G19" s="80"/>
      <c r="H19" s="80">
        <v>325</v>
      </c>
      <c r="I19" s="80"/>
      <c r="J19" s="80">
        <v>400</v>
      </c>
    </row>
    <row r="20" spans="1:13">
      <c r="A20" s="108">
        <v>20</v>
      </c>
      <c r="B20" s="74" t="s">
        <v>337</v>
      </c>
      <c r="C20" s="70"/>
      <c r="D20" s="71">
        <v>2030</v>
      </c>
      <c r="E20" s="71"/>
      <c r="F20" s="80">
        <v>2000</v>
      </c>
      <c r="G20" s="80"/>
      <c r="H20" s="80">
        <v>1900</v>
      </c>
      <c r="I20" s="80"/>
      <c r="J20" s="80">
        <v>1800</v>
      </c>
    </row>
    <row r="21" spans="1:13">
      <c r="A21" s="108">
        <v>21</v>
      </c>
      <c r="B21" s="74" t="s">
        <v>338</v>
      </c>
      <c r="C21" s="70"/>
      <c r="D21" s="71">
        <v>24520</v>
      </c>
      <c r="E21" s="71"/>
      <c r="F21" s="80">
        <v>27500</v>
      </c>
      <c r="G21" s="80"/>
      <c r="H21" s="80">
        <v>25500</v>
      </c>
      <c r="I21" s="80"/>
      <c r="J21" s="80">
        <v>28000</v>
      </c>
      <c r="M21" s="80"/>
    </row>
    <row r="22" spans="1:13">
      <c r="A22" s="108">
        <v>22</v>
      </c>
      <c r="B22" s="74" t="s">
        <v>620</v>
      </c>
      <c r="C22" s="70"/>
      <c r="D22" s="71">
        <v>7002</v>
      </c>
      <c r="E22" s="71"/>
      <c r="F22" s="80">
        <v>7200</v>
      </c>
      <c r="G22" s="80"/>
      <c r="H22" s="80">
        <v>7200</v>
      </c>
      <c r="I22" s="80"/>
      <c r="J22" s="80">
        <v>7920</v>
      </c>
      <c r="M22" s="80"/>
    </row>
    <row r="23" spans="1:13">
      <c r="A23" s="108">
        <v>23</v>
      </c>
      <c r="B23" s="74" t="s">
        <v>55</v>
      </c>
      <c r="C23" s="70"/>
      <c r="D23" s="71">
        <v>7523</v>
      </c>
      <c r="E23" s="71"/>
      <c r="F23" s="80">
        <v>8500</v>
      </c>
      <c r="G23" s="71"/>
      <c r="H23" s="71">
        <v>7750</v>
      </c>
      <c r="I23" s="71"/>
      <c r="J23" s="80">
        <v>8500</v>
      </c>
      <c r="M23" s="80"/>
    </row>
    <row r="24" spans="1:13">
      <c r="A24" s="108">
        <v>24</v>
      </c>
      <c r="B24" s="74" t="s">
        <v>56</v>
      </c>
      <c r="C24" s="70"/>
      <c r="D24" s="71">
        <v>2741</v>
      </c>
      <c r="E24" s="71"/>
      <c r="F24" s="80">
        <v>3500</v>
      </c>
      <c r="G24" s="71"/>
      <c r="H24" s="71">
        <v>3100</v>
      </c>
      <c r="I24" s="71"/>
      <c r="J24" s="80">
        <v>3500</v>
      </c>
      <c r="M24" s="80"/>
    </row>
    <row r="25" spans="1:13">
      <c r="A25" s="108">
        <v>25</v>
      </c>
      <c r="B25" s="74" t="s">
        <v>339</v>
      </c>
      <c r="C25" s="70"/>
      <c r="D25" s="71">
        <v>1135</v>
      </c>
      <c r="E25" s="71"/>
      <c r="F25" s="80">
        <v>1300</v>
      </c>
      <c r="G25" s="71"/>
      <c r="H25" s="80">
        <v>1000</v>
      </c>
      <c r="I25" s="71"/>
      <c r="J25" s="80">
        <v>1200</v>
      </c>
      <c r="M25" s="80"/>
    </row>
    <row r="26" spans="1:13">
      <c r="A26" s="108">
        <v>26</v>
      </c>
      <c r="B26" s="74" t="s">
        <v>340</v>
      </c>
      <c r="C26" s="70"/>
      <c r="D26" s="71">
        <v>1734</v>
      </c>
      <c r="E26" s="71"/>
      <c r="F26" s="80">
        <v>2000</v>
      </c>
      <c r="G26" s="71"/>
      <c r="H26" s="80">
        <v>1300</v>
      </c>
      <c r="I26" s="71"/>
      <c r="J26" s="80">
        <v>1500</v>
      </c>
      <c r="M26" s="71"/>
    </row>
    <row r="27" spans="1:13">
      <c r="A27" s="108">
        <v>27</v>
      </c>
      <c r="B27" s="74" t="s">
        <v>671</v>
      </c>
      <c r="C27" s="70"/>
      <c r="D27" s="71">
        <v>3216</v>
      </c>
      <c r="E27" s="71"/>
      <c r="F27" s="80">
        <v>3000</v>
      </c>
      <c r="G27" s="71"/>
      <c r="H27" s="71">
        <v>2980</v>
      </c>
      <c r="I27" s="71"/>
      <c r="J27" s="80">
        <v>3000</v>
      </c>
      <c r="M27" s="71"/>
    </row>
    <row r="28" spans="1:13">
      <c r="A28" s="108">
        <v>28</v>
      </c>
      <c r="B28" s="74" t="s">
        <v>341</v>
      </c>
      <c r="C28" s="70"/>
      <c r="D28" s="71">
        <v>1145</v>
      </c>
      <c r="E28" s="71"/>
      <c r="F28" s="71">
        <v>1500</v>
      </c>
      <c r="G28" s="71"/>
      <c r="H28" s="80">
        <v>1450</v>
      </c>
      <c r="I28" s="71"/>
      <c r="J28" s="71">
        <v>2000</v>
      </c>
      <c r="M28" s="80"/>
    </row>
    <row r="29" spans="1:13">
      <c r="A29" s="108">
        <v>29</v>
      </c>
      <c r="B29" s="74" t="s">
        <v>125</v>
      </c>
      <c r="C29" s="70"/>
      <c r="D29" s="71">
        <v>1000</v>
      </c>
      <c r="E29" s="71"/>
      <c r="F29" s="71">
        <v>1000</v>
      </c>
      <c r="G29" s="71"/>
      <c r="H29" s="80">
        <v>1000</v>
      </c>
      <c r="I29" s="71"/>
      <c r="J29" s="71">
        <v>1000</v>
      </c>
      <c r="M29" s="80"/>
    </row>
    <row r="30" spans="1:13">
      <c r="A30" s="108">
        <v>30</v>
      </c>
      <c r="B30" s="69" t="s">
        <v>35</v>
      </c>
      <c r="C30" s="70"/>
      <c r="D30" s="71"/>
      <c r="E30" s="71"/>
      <c r="F30" s="71"/>
      <c r="G30" s="71"/>
      <c r="H30" s="71"/>
      <c r="I30" s="71"/>
      <c r="J30" s="71"/>
      <c r="M30" s="71"/>
    </row>
    <row r="31" spans="1:13">
      <c r="A31" s="108">
        <v>31</v>
      </c>
      <c r="B31" s="74" t="s">
        <v>342</v>
      </c>
      <c r="C31" s="70"/>
      <c r="D31" s="71">
        <v>2500</v>
      </c>
      <c r="E31" s="71"/>
      <c r="F31" s="80">
        <v>2500</v>
      </c>
      <c r="G31" s="71"/>
      <c r="H31" s="80">
        <v>2500</v>
      </c>
      <c r="I31" s="71"/>
      <c r="J31" s="80">
        <v>2500</v>
      </c>
      <c r="M31" s="80"/>
    </row>
    <row r="32" spans="1:13">
      <c r="A32" s="108">
        <v>32</v>
      </c>
      <c r="B32" s="195" t="s">
        <v>850</v>
      </c>
      <c r="C32" s="70"/>
      <c r="D32" s="71">
        <v>0</v>
      </c>
      <c r="E32" s="71"/>
      <c r="F32" s="80">
        <v>2000</v>
      </c>
      <c r="G32" s="71"/>
      <c r="H32" s="80">
        <v>1188</v>
      </c>
      <c r="I32" s="71"/>
      <c r="J32" s="80">
        <v>2000</v>
      </c>
      <c r="M32" s="80"/>
    </row>
    <row r="33" spans="1:13">
      <c r="A33" s="108">
        <v>33</v>
      </c>
      <c r="B33" s="76" t="s">
        <v>38</v>
      </c>
      <c r="C33" s="85"/>
      <c r="D33" s="86">
        <f>SUM(D12:D32)</f>
        <v>94655</v>
      </c>
      <c r="E33" s="86"/>
      <c r="F33" s="86">
        <f>SUM(F13:F32)</f>
        <v>109163</v>
      </c>
      <c r="G33" s="86"/>
      <c r="H33" s="88">
        <f>SUM(H13:H32)</f>
        <v>103156</v>
      </c>
      <c r="I33" s="88"/>
      <c r="J33" s="88">
        <f>SUM(J13:J32)</f>
        <v>109883</v>
      </c>
      <c r="M33" s="71"/>
    </row>
    <row r="34" spans="1:13" ht="15.75" thickBot="1">
      <c r="A34" s="108">
        <v>34</v>
      </c>
      <c r="B34" s="76" t="s">
        <v>39</v>
      </c>
      <c r="C34" s="85"/>
      <c r="D34" s="89">
        <f>D9-D33</f>
        <v>4975</v>
      </c>
      <c r="E34" s="86"/>
      <c r="F34" s="89">
        <f>F9-F33</f>
        <v>147</v>
      </c>
      <c r="G34" s="86"/>
      <c r="H34" s="89">
        <f>H9-H33</f>
        <v>7249</v>
      </c>
      <c r="I34" s="86"/>
      <c r="J34" s="89">
        <f>J9-J33</f>
        <v>677</v>
      </c>
      <c r="M34" s="80"/>
    </row>
    <row r="35" spans="1:13" ht="15.75" thickTop="1">
      <c r="A35" s="108"/>
      <c r="D35" s="132"/>
      <c r="E35" s="132"/>
      <c r="F35" s="132"/>
      <c r="G35" s="132"/>
      <c r="H35" s="132"/>
      <c r="I35" s="132"/>
      <c r="J35" s="132"/>
      <c r="M35" s="82"/>
    </row>
    <row r="36" spans="1:13">
      <c r="A36" s="108"/>
      <c r="B36" s="26" t="s">
        <v>581</v>
      </c>
      <c r="D36" s="132"/>
      <c r="E36" s="132"/>
      <c r="F36" s="132"/>
      <c r="G36" s="132"/>
      <c r="H36" s="132"/>
      <c r="I36" s="132"/>
      <c r="J36" s="135"/>
    </row>
    <row r="37" spans="1:13">
      <c r="A37" s="108"/>
      <c r="D37" s="132"/>
      <c r="E37" s="132"/>
      <c r="F37" s="132"/>
      <c r="G37" s="132"/>
      <c r="H37" s="132"/>
      <c r="I37" s="132"/>
      <c r="J37" s="132"/>
      <c r="M37" s="303"/>
    </row>
    <row r="38" spans="1:13">
      <c r="A38" t="s">
        <v>69</v>
      </c>
      <c r="B38" s="62" t="s">
        <v>582</v>
      </c>
      <c r="C38" s="62"/>
      <c r="D38" s="62"/>
      <c r="F38" t="s">
        <v>672</v>
      </c>
    </row>
    <row r="39" spans="1:13">
      <c r="A39" t="s">
        <v>69</v>
      </c>
      <c r="B39" s="62" t="s">
        <v>583</v>
      </c>
      <c r="C39" s="62"/>
      <c r="D39" s="62"/>
      <c r="F39" t="s">
        <v>673</v>
      </c>
    </row>
    <row r="40" spans="1:13">
      <c r="A40" t="s">
        <v>170</v>
      </c>
      <c r="B40" s="62" t="s">
        <v>584</v>
      </c>
      <c r="C40" s="62"/>
      <c r="D40" s="62"/>
    </row>
    <row r="41" spans="1:13">
      <c r="A41" t="s">
        <v>69</v>
      </c>
      <c r="B41" s="62" t="s">
        <v>851</v>
      </c>
      <c r="C41" s="62"/>
      <c r="D41" s="62"/>
    </row>
    <row r="42" spans="1:13">
      <c r="A42" t="s">
        <v>69</v>
      </c>
      <c r="B42" s="62" t="s">
        <v>343</v>
      </c>
      <c r="C42" s="62"/>
      <c r="D42" s="62"/>
    </row>
    <row r="45" spans="1:13">
      <c r="B45" s="28" t="s">
        <v>344</v>
      </c>
    </row>
  </sheetData>
  <printOptions gridLines="1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sqref="A1:J19"/>
    </sheetView>
  </sheetViews>
  <sheetFormatPr defaultRowHeight="15"/>
  <cols>
    <col min="1" max="1" width="4.42578125" customWidth="1"/>
    <col min="2" max="2" width="24.140625" customWidth="1"/>
    <col min="3" max="3" width="1.85546875" customWidth="1"/>
    <col min="4" max="4" width="13" customWidth="1"/>
    <col min="5" max="5" width="1.42578125" customWidth="1"/>
    <col min="6" max="6" width="13.85546875" customWidth="1"/>
    <col min="7" max="7" width="1.140625" customWidth="1"/>
    <col min="8" max="8" width="12.85546875" customWidth="1"/>
    <col min="9" max="9" width="1" customWidth="1"/>
    <col min="10" max="10" width="13.85546875" customWidth="1"/>
  </cols>
  <sheetData>
    <row r="1" spans="1:10" ht="15.75" thickBot="1">
      <c r="A1" s="108">
        <v>1</v>
      </c>
      <c r="B1" s="29" t="s">
        <v>345</v>
      </c>
      <c r="C1" s="264"/>
      <c r="D1" s="1" t="s">
        <v>484</v>
      </c>
      <c r="E1" s="2"/>
      <c r="F1" s="161" t="s">
        <v>1</v>
      </c>
      <c r="G1" s="2"/>
      <c r="H1" s="1" t="s">
        <v>485</v>
      </c>
      <c r="I1" s="258"/>
      <c r="J1" s="1" t="s">
        <v>486</v>
      </c>
    </row>
    <row r="2" spans="1:10">
      <c r="A2" s="108">
        <v>2</v>
      </c>
      <c r="B2" s="69" t="s">
        <v>2</v>
      </c>
      <c r="C2" s="70"/>
      <c r="D2" s="72"/>
      <c r="E2" s="72"/>
      <c r="F2" s="72"/>
      <c r="G2" s="72"/>
      <c r="H2" s="72"/>
      <c r="I2" s="72"/>
      <c r="J2" s="72"/>
    </row>
    <row r="3" spans="1:10">
      <c r="A3" s="108">
        <v>3</v>
      </c>
      <c r="B3" s="74" t="s">
        <v>346</v>
      </c>
      <c r="C3" s="70"/>
      <c r="D3" s="71">
        <v>1776</v>
      </c>
      <c r="E3" s="71"/>
      <c r="F3" s="71">
        <v>188</v>
      </c>
      <c r="G3" s="71"/>
      <c r="H3" s="80">
        <v>588</v>
      </c>
      <c r="I3" s="80"/>
      <c r="J3" s="80">
        <v>154</v>
      </c>
    </row>
    <row r="4" spans="1:10" ht="15.75" thickBot="1">
      <c r="A4" s="108">
        <v>4</v>
      </c>
      <c r="B4" s="74"/>
      <c r="C4" s="70"/>
      <c r="D4" s="187"/>
      <c r="E4" s="187"/>
      <c r="F4" s="187"/>
      <c r="G4" s="187"/>
      <c r="H4" s="188"/>
      <c r="I4" s="188"/>
      <c r="J4" s="188"/>
    </row>
    <row r="5" spans="1:10">
      <c r="A5" s="108">
        <v>5</v>
      </c>
      <c r="B5" s="76" t="s">
        <v>9</v>
      </c>
      <c r="C5" s="85"/>
      <c r="D5" s="86">
        <f>SUM(D3:D4)</f>
        <v>1776</v>
      </c>
      <c r="E5" s="86"/>
      <c r="F5" s="86">
        <f>SUM(F3:F4)</f>
        <v>188</v>
      </c>
      <c r="G5" s="86"/>
      <c r="H5" s="88">
        <f>SUM(H3:H4)</f>
        <v>588</v>
      </c>
      <c r="I5" s="88"/>
      <c r="J5" s="88">
        <f>SUM(J3:J4)</f>
        <v>154</v>
      </c>
    </row>
    <row r="6" spans="1:10">
      <c r="A6" s="108">
        <v>6</v>
      </c>
      <c r="B6" s="74"/>
      <c r="C6" s="70"/>
      <c r="D6" s="71"/>
      <c r="E6" s="71"/>
      <c r="F6" s="71"/>
      <c r="G6" s="71"/>
      <c r="H6" s="80"/>
      <c r="I6" s="80"/>
      <c r="J6" s="80"/>
    </row>
    <row r="7" spans="1:10">
      <c r="A7" s="108">
        <v>7</v>
      </c>
      <c r="B7" s="69" t="s">
        <v>10</v>
      </c>
      <c r="C7" s="70"/>
      <c r="D7" s="71"/>
      <c r="E7" s="71"/>
      <c r="F7" s="71"/>
      <c r="G7" s="71"/>
      <c r="H7" s="80"/>
      <c r="I7" s="80"/>
      <c r="J7" s="80"/>
    </row>
    <row r="8" spans="1:10">
      <c r="A8" s="108">
        <v>8</v>
      </c>
      <c r="B8" s="69" t="s">
        <v>17</v>
      </c>
      <c r="C8" s="70"/>
      <c r="D8" s="71"/>
      <c r="E8" s="71"/>
      <c r="F8" s="71"/>
      <c r="G8" s="71"/>
      <c r="H8" s="80"/>
      <c r="I8" s="80"/>
      <c r="J8" s="80"/>
    </row>
    <row r="9" spans="1:10">
      <c r="A9" s="108">
        <v>9</v>
      </c>
      <c r="B9" s="74" t="s">
        <v>347</v>
      </c>
      <c r="C9" s="70"/>
      <c r="D9" s="71">
        <v>1845</v>
      </c>
      <c r="E9" s="71"/>
      <c r="F9" s="71">
        <v>600</v>
      </c>
      <c r="G9" s="71"/>
      <c r="H9" s="80">
        <v>687</v>
      </c>
      <c r="I9" s="80"/>
      <c r="J9" s="80">
        <v>154</v>
      </c>
    </row>
    <row r="10" spans="1:10">
      <c r="A10" s="108">
        <v>10</v>
      </c>
      <c r="B10" s="195" t="s">
        <v>38</v>
      </c>
      <c r="C10" s="85"/>
      <c r="D10" s="86">
        <f>SUM(D8:D9)</f>
        <v>1845</v>
      </c>
      <c r="E10" s="86"/>
      <c r="F10" s="86">
        <f>SUM(F9:F9)</f>
        <v>600</v>
      </c>
      <c r="G10" s="86"/>
      <c r="H10" s="88">
        <f>SUM(H8:H9)</f>
        <v>687</v>
      </c>
      <c r="I10" s="88"/>
      <c r="J10" s="88">
        <f>SUM(J8:J9)</f>
        <v>154</v>
      </c>
    </row>
    <row r="11" spans="1:10">
      <c r="A11" s="108">
        <v>11</v>
      </c>
      <c r="B11" s="74"/>
      <c r="C11" s="70"/>
      <c r="D11" s="71"/>
      <c r="E11" s="71"/>
      <c r="F11" s="71"/>
      <c r="G11" s="71"/>
      <c r="H11" s="80"/>
      <c r="I11" s="80"/>
      <c r="J11" s="80"/>
    </row>
    <row r="12" spans="1:10" ht="15.75" thickBot="1">
      <c r="A12" s="108">
        <v>12</v>
      </c>
      <c r="B12" s="76" t="s">
        <v>39</v>
      </c>
      <c r="C12" s="85"/>
      <c r="D12" s="89">
        <f xml:space="preserve"> SUM(D5-D10)</f>
        <v>-69</v>
      </c>
      <c r="E12" s="86"/>
      <c r="F12" s="89">
        <f>F5-F10</f>
        <v>-412</v>
      </c>
      <c r="G12" s="86"/>
      <c r="H12" s="89">
        <f>H5-H10</f>
        <v>-99</v>
      </c>
      <c r="I12" s="89"/>
      <c r="J12" s="89">
        <f>J5-J10</f>
        <v>0</v>
      </c>
    </row>
    <row r="13" spans="1:10" ht="15.75" thickTop="1">
      <c r="A13" s="108"/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10">
      <c r="A14" s="132" t="s">
        <v>69</v>
      </c>
      <c r="B14" s="196" t="s">
        <v>639</v>
      </c>
      <c r="C14" s="132"/>
      <c r="D14" s="132"/>
      <c r="E14" s="132"/>
      <c r="F14" s="132"/>
      <c r="G14" s="132"/>
      <c r="H14" s="132"/>
      <c r="I14" s="132"/>
      <c r="J14" s="132"/>
    </row>
    <row r="15" spans="1:10">
      <c r="A15" s="132"/>
      <c r="B15" s="134" t="s">
        <v>585</v>
      </c>
      <c r="C15" s="132"/>
      <c r="D15" s="132"/>
      <c r="E15" s="132"/>
      <c r="F15" s="132"/>
      <c r="G15" s="132"/>
      <c r="H15" s="132"/>
      <c r="I15" s="132"/>
      <c r="J15" s="132"/>
    </row>
    <row r="16" spans="1:10">
      <c r="A16" s="132"/>
      <c r="B16" s="132"/>
      <c r="C16" s="132"/>
      <c r="D16" s="135"/>
      <c r="E16" s="132"/>
      <c r="F16" s="132"/>
      <c r="G16" s="132"/>
      <c r="H16" s="132"/>
      <c r="I16" s="132"/>
      <c r="J16" s="132"/>
    </row>
    <row r="19" spans="2:2">
      <c r="B19" s="197" t="s">
        <v>353</v>
      </c>
    </row>
  </sheetData>
  <printOptions gridLines="1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20"/>
    </sheetView>
  </sheetViews>
  <sheetFormatPr defaultRowHeight="15"/>
  <cols>
    <col min="1" max="1" width="4" customWidth="1"/>
    <col min="2" max="2" width="23" customWidth="1"/>
    <col min="3" max="3" width="1.42578125" customWidth="1"/>
    <col min="4" max="4" width="11.28515625" customWidth="1"/>
    <col min="5" max="5" width="1.42578125" customWidth="1"/>
    <col min="6" max="6" width="11.85546875" customWidth="1"/>
    <col min="7" max="7" width="1.42578125" customWidth="1"/>
    <col min="8" max="8" width="13.5703125" customWidth="1"/>
    <col min="9" max="9" width="1.28515625" customWidth="1"/>
    <col min="10" max="10" width="12.42578125" customWidth="1"/>
  </cols>
  <sheetData>
    <row r="1" spans="1:10" ht="15.75" thickBot="1">
      <c r="A1" s="108">
        <v>1</v>
      </c>
      <c r="B1" s="29" t="s">
        <v>349</v>
      </c>
      <c r="C1" s="264"/>
      <c r="D1" s="1" t="s">
        <v>484</v>
      </c>
      <c r="E1" s="2"/>
      <c r="F1" s="161" t="s">
        <v>1</v>
      </c>
      <c r="G1" s="2"/>
      <c r="H1" s="1" t="s">
        <v>485</v>
      </c>
      <c r="I1" s="2"/>
      <c r="J1" s="1" t="s">
        <v>486</v>
      </c>
    </row>
    <row r="2" spans="1:10">
      <c r="A2" s="108">
        <v>2</v>
      </c>
      <c r="B2" s="69" t="s">
        <v>2</v>
      </c>
      <c r="C2" s="70"/>
      <c r="D2" s="72"/>
      <c r="E2" s="72"/>
      <c r="F2" s="72"/>
      <c r="G2" s="72"/>
      <c r="H2" s="72"/>
      <c r="I2" s="72"/>
      <c r="J2" s="72"/>
    </row>
    <row r="3" spans="1:10">
      <c r="A3" s="108">
        <v>3</v>
      </c>
      <c r="B3" s="74" t="s">
        <v>350</v>
      </c>
      <c r="C3" s="70"/>
      <c r="D3" s="71">
        <v>0</v>
      </c>
      <c r="E3" s="71"/>
      <c r="F3" s="71">
        <v>0</v>
      </c>
      <c r="G3" s="71"/>
      <c r="H3" s="80"/>
      <c r="I3" s="80"/>
      <c r="J3" s="80">
        <v>0</v>
      </c>
    </row>
    <row r="4" spans="1:10">
      <c r="A4" s="108">
        <v>4</v>
      </c>
      <c r="B4" s="74" t="s">
        <v>351</v>
      </c>
      <c r="C4" s="70"/>
      <c r="D4" s="71">
        <v>0</v>
      </c>
      <c r="E4" s="71"/>
      <c r="F4" s="71">
        <v>0</v>
      </c>
      <c r="G4" s="71"/>
      <c r="H4" s="80"/>
      <c r="I4" s="80"/>
      <c r="J4" s="80">
        <v>0</v>
      </c>
    </row>
    <row r="5" spans="1:10" ht="15.75" thickBot="1">
      <c r="A5" s="108">
        <v>5</v>
      </c>
      <c r="B5" s="74"/>
      <c r="C5" s="70"/>
      <c r="D5" s="187"/>
      <c r="E5" s="187"/>
      <c r="F5" s="187"/>
      <c r="G5" s="187"/>
      <c r="H5" s="188"/>
      <c r="I5" s="188"/>
      <c r="J5" s="188"/>
    </row>
    <row r="6" spans="1:10">
      <c r="A6" s="108">
        <v>6</v>
      </c>
      <c r="B6" s="76" t="s">
        <v>9</v>
      </c>
      <c r="C6" s="85"/>
      <c r="D6" s="86">
        <f>SUM(D3:D5)</f>
        <v>0</v>
      </c>
      <c r="E6" s="86"/>
      <c r="F6" s="86">
        <f>SUM(F3:F5)</f>
        <v>0</v>
      </c>
      <c r="G6" s="86"/>
      <c r="H6" s="88">
        <f>SUM(H3:H5)</f>
        <v>0</v>
      </c>
      <c r="I6" s="88"/>
      <c r="J6" s="88">
        <f>SUM(J3:J5)</f>
        <v>0</v>
      </c>
    </row>
    <row r="7" spans="1:10">
      <c r="A7" s="108">
        <v>7</v>
      </c>
      <c r="B7" s="74"/>
      <c r="C7" s="70"/>
      <c r="D7" s="71"/>
      <c r="E7" s="71"/>
      <c r="F7" s="71"/>
      <c r="G7" s="71"/>
      <c r="H7" s="80"/>
      <c r="I7" s="80"/>
      <c r="J7" s="80"/>
    </row>
    <row r="8" spans="1:10">
      <c r="A8" s="108">
        <v>8</v>
      </c>
      <c r="B8" s="69" t="s">
        <v>10</v>
      </c>
      <c r="C8" s="70"/>
      <c r="D8" s="71"/>
      <c r="E8" s="71"/>
      <c r="F8" s="71"/>
      <c r="G8" s="71"/>
      <c r="H8" s="80"/>
      <c r="I8" s="80"/>
      <c r="J8" s="80"/>
    </row>
    <row r="9" spans="1:10">
      <c r="A9" s="108">
        <v>9</v>
      </c>
      <c r="B9" s="69" t="s">
        <v>17</v>
      </c>
      <c r="C9" s="70"/>
      <c r="D9" s="71"/>
      <c r="E9" s="71"/>
      <c r="F9" s="71"/>
      <c r="G9" s="71"/>
      <c r="H9" s="80"/>
      <c r="I9" s="80"/>
      <c r="J9" s="80"/>
    </row>
    <row r="10" spans="1:10">
      <c r="A10" s="108">
        <v>10</v>
      </c>
      <c r="B10" s="74" t="s">
        <v>352</v>
      </c>
      <c r="C10" s="70"/>
      <c r="D10" s="71">
        <v>0</v>
      </c>
      <c r="E10" s="71"/>
      <c r="F10" s="71">
        <v>0</v>
      </c>
      <c r="G10" s="71"/>
      <c r="H10" s="80">
        <v>0</v>
      </c>
      <c r="I10" s="80"/>
      <c r="J10" s="80">
        <v>0</v>
      </c>
    </row>
    <row r="11" spans="1:10">
      <c r="A11" s="108">
        <v>11</v>
      </c>
      <c r="B11" s="195" t="s">
        <v>38</v>
      </c>
      <c r="C11" s="85"/>
      <c r="D11" s="86"/>
      <c r="E11" s="86"/>
      <c r="F11" s="86">
        <f>SUM(F10:F10)</f>
        <v>0</v>
      </c>
      <c r="G11" s="86"/>
      <c r="H11" s="88">
        <f>SUM(H10:H10)</f>
        <v>0</v>
      </c>
      <c r="I11" s="88"/>
      <c r="J11" s="88">
        <f>SUM(J10:J10)</f>
        <v>0</v>
      </c>
    </row>
    <row r="12" spans="1:10">
      <c r="A12" s="108">
        <v>12</v>
      </c>
      <c r="B12" s="74"/>
      <c r="C12" s="70"/>
      <c r="D12" s="71"/>
      <c r="E12" s="71"/>
      <c r="F12" s="71"/>
      <c r="G12" s="71"/>
      <c r="H12" s="80"/>
      <c r="I12" s="80"/>
      <c r="J12" s="80"/>
    </row>
    <row r="13" spans="1:10" ht="15.75" thickBot="1">
      <c r="A13" s="108">
        <v>13</v>
      </c>
      <c r="B13" s="76" t="s">
        <v>39</v>
      </c>
      <c r="C13" s="85"/>
      <c r="D13" s="89">
        <f xml:space="preserve"> SUM(D6-D11)</f>
        <v>0</v>
      </c>
      <c r="E13" s="86"/>
      <c r="F13" s="89">
        <f>F6-F11</f>
        <v>0</v>
      </c>
      <c r="G13" s="86"/>
      <c r="H13" s="89">
        <f>H6-H11</f>
        <v>0</v>
      </c>
      <c r="I13" s="86"/>
      <c r="J13" s="89">
        <f>J6-J11</f>
        <v>0</v>
      </c>
    </row>
    <row r="14" spans="1:10" ht="15.75" thickTop="1">
      <c r="A14" s="132"/>
      <c r="B14" s="132"/>
      <c r="C14" s="132"/>
      <c r="D14" s="132"/>
      <c r="E14" s="132"/>
      <c r="F14" s="132"/>
      <c r="G14" s="132"/>
      <c r="H14" s="132"/>
      <c r="I14" s="132"/>
      <c r="J14" s="132"/>
    </row>
    <row r="15" spans="1:10">
      <c r="A15" s="132" t="s">
        <v>69</v>
      </c>
      <c r="B15" s="272" t="s">
        <v>593</v>
      </c>
      <c r="C15" s="132"/>
      <c r="D15" s="132"/>
      <c r="E15" s="132"/>
      <c r="F15" s="132"/>
      <c r="G15" s="132"/>
      <c r="H15" s="132"/>
      <c r="I15" s="132"/>
      <c r="J15" s="132"/>
    </row>
    <row r="18" spans="2:2">
      <c r="B18" s="28" t="s">
        <v>348</v>
      </c>
    </row>
  </sheetData>
  <printOptions gridLines="1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sqref="A1:J53"/>
    </sheetView>
  </sheetViews>
  <sheetFormatPr defaultRowHeight="15"/>
  <cols>
    <col min="1" max="1" width="4.5703125" customWidth="1"/>
    <col min="2" max="2" width="27.5703125" customWidth="1"/>
    <col min="3" max="3" width="1.5703125" customWidth="1"/>
    <col min="4" max="4" width="11.7109375" customWidth="1"/>
    <col min="5" max="5" width="1.5703125" customWidth="1"/>
    <col min="6" max="6" width="13.85546875" customWidth="1"/>
    <col min="7" max="7" width="1.28515625" customWidth="1"/>
    <col min="8" max="8" width="14" customWidth="1"/>
    <col min="9" max="9" width="1.42578125" customWidth="1"/>
    <col min="10" max="10" width="14" customWidth="1"/>
  </cols>
  <sheetData>
    <row r="1" spans="1:10" ht="15.75" thickBot="1">
      <c r="A1" s="108">
        <v>1</v>
      </c>
      <c r="B1" s="29" t="s">
        <v>354</v>
      </c>
      <c r="C1" s="260"/>
      <c r="D1" s="1" t="s">
        <v>484</v>
      </c>
      <c r="E1" s="2"/>
      <c r="F1" s="161" t="s">
        <v>1</v>
      </c>
      <c r="G1" s="2"/>
      <c r="H1" s="1" t="s">
        <v>485</v>
      </c>
      <c r="I1" s="259"/>
      <c r="J1" s="1" t="s">
        <v>486</v>
      </c>
    </row>
    <row r="2" spans="1:10">
      <c r="A2" s="108">
        <v>2</v>
      </c>
      <c r="B2" s="69" t="s">
        <v>2</v>
      </c>
      <c r="C2" s="70"/>
      <c r="D2" s="72"/>
      <c r="E2" s="72"/>
      <c r="F2" s="72"/>
      <c r="G2" s="72"/>
      <c r="H2" s="72"/>
      <c r="J2" s="72"/>
    </row>
    <row r="3" spans="1:10">
      <c r="A3" s="108">
        <v>3</v>
      </c>
      <c r="B3" s="74" t="s">
        <v>355</v>
      </c>
      <c r="C3" s="70"/>
      <c r="D3" s="71">
        <v>2792</v>
      </c>
      <c r="E3" s="71"/>
      <c r="F3" s="80">
        <v>1900</v>
      </c>
      <c r="G3" s="71"/>
      <c r="H3" s="80">
        <v>2600</v>
      </c>
      <c r="J3" s="80">
        <v>1900</v>
      </c>
    </row>
    <row r="4" spans="1:10">
      <c r="A4" s="108">
        <v>4</v>
      </c>
      <c r="B4" s="74" t="s">
        <v>356</v>
      </c>
      <c r="C4" s="70"/>
      <c r="D4" s="71"/>
      <c r="E4" s="71"/>
      <c r="F4" s="80"/>
      <c r="G4" s="71"/>
      <c r="H4" s="80"/>
      <c r="J4" s="80"/>
    </row>
    <row r="5" spans="1:10">
      <c r="A5" s="108">
        <v>5</v>
      </c>
      <c r="B5" s="74" t="s">
        <v>357</v>
      </c>
      <c r="C5" s="70"/>
      <c r="D5" s="71">
        <v>73627</v>
      </c>
      <c r="E5" s="71"/>
      <c r="F5" s="80">
        <v>69682</v>
      </c>
      <c r="G5" s="71"/>
      <c r="H5" s="80">
        <v>70000</v>
      </c>
      <c r="J5" s="80">
        <v>68000</v>
      </c>
    </row>
    <row r="6" spans="1:10">
      <c r="A6" s="108">
        <v>6</v>
      </c>
      <c r="B6" s="74" t="s">
        <v>358</v>
      </c>
      <c r="C6" s="70"/>
      <c r="D6" s="71">
        <v>81559</v>
      </c>
      <c r="E6" s="71"/>
      <c r="F6" s="80">
        <v>56821</v>
      </c>
      <c r="G6" s="71"/>
      <c r="H6" s="80">
        <v>67000</v>
      </c>
      <c r="I6" s="27"/>
      <c r="J6" s="80">
        <v>57062</v>
      </c>
    </row>
    <row r="7" spans="1:10">
      <c r="A7" s="108">
        <v>7</v>
      </c>
      <c r="B7" s="74" t="s">
        <v>359</v>
      </c>
      <c r="C7" s="70"/>
      <c r="D7" s="71">
        <v>9816</v>
      </c>
      <c r="E7" s="71"/>
      <c r="F7" s="80">
        <v>8973</v>
      </c>
      <c r="G7" s="71"/>
      <c r="H7" s="80">
        <v>9075</v>
      </c>
      <c r="I7" s="27"/>
      <c r="J7" s="80">
        <v>10038</v>
      </c>
    </row>
    <row r="8" spans="1:10">
      <c r="A8" s="108">
        <v>8</v>
      </c>
      <c r="B8" s="74" t="s">
        <v>864</v>
      </c>
      <c r="C8" s="70"/>
      <c r="D8" s="71">
        <v>280</v>
      </c>
      <c r="E8" s="71"/>
      <c r="F8" s="80">
        <v>0</v>
      </c>
      <c r="G8" s="71"/>
      <c r="H8" s="71">
        <v>120</v>
      </c>
      <c r="J8" s="80">
        <v>0</v>
      </c>
    </row>
    <row r="9" spans="1:10">
      <c r="A9" s="108">
        <v>9</v>
      </c>
      <c r="B9" s="74" t="s">
        <v>491</v>
      </c>
      <c r="C9" s="70"/>
      <c r="D9" s="71">
        <v>1000</v>
      </c>
      <c r="E9" s="71"/>
      <c r="F9" s="80">
        <v>0</v>
      </c>
      <c r="G9" s="71"/>
      <c r="H9" s="71">
        <v>31400</v>
      </c>
      <c r="J9" s="80">
        <v>0</v>
      </c>
    </row>
    <row r="10" spans="1:10">
      <c r="A10" s="108">
        <v>10</v>
      </c>
      <c r="B10" s="74" t="s">
        <v>360</v>
      </c>
      <c r="C10" s="70"/>
      <c r="D10" s="80">
        <v>220881</v>
      </c>
      <c r="E10" s="71"/>
      <c r="F10" s="71">
        <v>216000</v>
      </c>
      <c r="G10" s="71"/>
      <c r="H10" s="80">
        <v>210000</v>
      </c>
      <c r="J10" s="80">
        <v>203200</v>
      </c>
    </row>
    <row r="11" spans="1:10">
      <c r="A11" s="108">
        <v>11</v>
      </c>
      <c r="B11" s="76" t="s">
        <v>9</v>
      </c>
      <c r="C11" s="85"/>
      <c r="D11" s="86">
        <f>SUM(D3:D10)</f>
        <v>389955</v>
      </c>
      <c r="E11" s="86"/>
      <c r="F11" s="86">
        <f>SUM(F3:F10)</f>
        <v>353376</v>
      </c>
      <c r="G11" s="86"/>
      <c r="H11" s="88">
        <f>SUM(H3:H10)</f>
        <v>390195</v>
      </c>
      <c r="J11" s="88">
        <f>SUM(J3:J10)</f>
        <v>340200</v>
      </c>
    </row>
    <row r="12" spans="1:10">
      <c r="A12" s="108">
        <v>12</v>
      </c>
      <c r="B12" s="69" t="s">
        <v>17</v>
      </c>
      <c r="C12" s="70"/>
      <c r="D12" s="71"/>
      <c r="E12" s="71"/>
      <c r="F12" s="71"/>
      <c r="G12" s="71"/>
      <c r="H12" s="71"/>
      <c r="J12" s="80"/>
    </row>
    <row r="13" spans="1:10">
      <c r="A13" s="108">
        <v>13</v>
      </c>
      <c r="B13" s="74" t="s">
        <v>361</v>
      </c>
      <c r="C13" s="70"/>
      <c r="D13" s="71">
        <v>545</v>
      </c>
      <c r="E13" s="71"/>
      <c r="F13" s="80">
        <v>500</v>
      </c>
      <c r="G13" s="71"/>
      <c r="H13" s="71">
        <v>258</v>
      </c>
      <c r="J13" s="80">
        <v>500</v>
      </c>
    </row>
    <row r="14" spans="1:10">
      <c r="A14" s="108">
        <v>14</v>
      </c>
      <c r="B14" s="99" t="s">
        <v>618</v>
      </c>
      <c r="C14" s="70"/>
      <c r="D14" s="71">
        <v>5000</v>
      </c>
      <c r="E14" s="71"/>
      <c r="F14" s="80">
        <v>5000</v>
      </c>
      <c r="G14" s="71"/>
      <c r="H14" s="71">
        <v>9000</v>
      </c>
      <c r="J14" s="80">
        <v>9000</v>
      </c>
    </row>
    <row r="15" spans="1:10">
      <c r="A15" s="108">
        <v>15</v>
      </c>
      <c r="B15" s="99" t="s">
        <v>362</v>
      </c>
      <c r="C15" s="70"/>
      <c r="D15" s="71">
        <v>0</v>
      </c>
      <c r="E15" s="71"/>
      <c r="F15" s="71">
        <v>25</v>
      </c>
      <c r="G15" s="71"/>
      <c r="H15" s="71">
        <v>12</v>
      </c>
      <c r="J15" s="71">
        <v>25</v>
      </c>
    </row>
    <row r="16" spans="1:10">
      <c r="A16" s="108">
        <v>16</v>
      </c>
      <c r="B16" s="99" t="s">
        <v>363</v>
      </c>
      <c r="C16" s="70"/>
      <c r="D16" s="71">
        <v>1850</v>
      </c>
      <c r="E16" s="71"/>
      <c r="F16" s="71">
        <v>1850</v>
      </c>
      <c r="G16" s="71"/>
      <c r="H16" s="71">
        <v>1850</v>
      </c>
      <c r="J16" s="71">
        <v>1850</v>
      </c>
    </row>
    <row r="17" spans="1:10">
      <c r="A17" s="108">
        <v>17</v>
      </c>
      <c r="B17" s="69" t="s">
        <v>35</v>
      </c>
      <c r="C17" s="70"/>
      <c r="D17" s="71"/>
      <c r="E17" s="71"/>
      <c r="F17" s="71"/>
      <c r="G17" s="71"/>
      <c r="H17" s="71"/>
      <c r="J17" s="71"/>
    </row>
    <row r="18" spans="1:10">
      <c r="A18" s="108">
        <v>18</v>
      </c>
      <c r="B18" s="129" t="s">
        <v>848</v>
      </c>
      <c r="C18" s="70"/>
      <c r="D18" s="71">
        <v>143860</v>
      </c>
      <c r="E18" s="71"/>
      <c r="F18" s="80">
        <v>1015727</v>
      </c>
      <c r="G18" s="71"/>
      <c r="H18" s="80">
        <v>400000</v>
      </c>
      <c r="I18" s="27"/>
      <c r="J18" s="80">
        <v>814399</v>
      </c>
    </row>
    <row r="19" spans="1:10">
      <c r="A19" s="108">
        <v>19</v>
      </c>
      <c r="B19" s="129" t="s">
        <v>849</v>
      </c>
      <c r="C19" s="70"/>
      <c r="D19" s="71"/>
      <c r="E19" s="71"/>
      <c r="F19" s="80"/>
      <c r="G19" s="71"/>
      <c r="H19" s="80"/>
      <c r="I19" s="27"/>
      <c r="J19" s="80"/>
    </row>
    <row r="20" spans="1:10">
      <c r="A20" s="108">
        <v>20</v>
      </c>
      <c r="B20" s="99" t="s">
        <v>865</v>
      </c>
      <c r="C20" s="70"/>
      <c r="D20" s="71">
        <v>11000</v>
      </c>
      <c r="E20" s="71"/>
      <c r="F20" s="80">
        <v>0</v>
      </c>
      <c r="G20" s="71"/>
      <c r="H20" s="80">
        <v>0</v>
      </c>
      <c r="I20" s="27"/>
      <c r="J20" s="80">
        <v>0</v>
      </c>
    </row>
    <row r="21" spans="1:10">
      <c r="A21" s="108">
        <v>21</v>
      </c>
      <c r="B21" s="69" t="s">
        <v>37</v>
      </c>
      <c r="C21" s="70"/>
      <c r="D21" s="71"/>
      <c r="E21" s="71"/>
      <c r="F21" s="71"/>
      <c r="G21" s="71"/>
      <c r="H21" s="71"/>
      <c r="J21" s="71"/>
    </row>
    <row r="22" spans="1:10">
      <c r="A22" s="108">
        <v>22</v>
      </c>
      <c r="B22" s="100" t="s">
        <v>364</v>
      </c>
      <c r="C22" s="70"/>
      <c r="D22" s="71">
        <v>0</v>
      </c>
      <c r="E22" s="71"/>
      <c r="F22" s="80">
        <v>75000</v>
      </c>
      <c r="G22" s="71"/>
      <c r="H22" s="81">
        <v>46087</v>
      </c>
      <c r="J22" s="80">
        <v>75000</v>
      </c>
    </row>
    <row r="23" spans="1:10">
      <c r="A23" s="108">
        <v>23</v>
      </c>
      <c r="B23" s="23" t="s">
        <v>365</v>
      </c>
      <c r="C23" s="70"/>
      <c r="D23" s="71">
        <v>0</v>
      </c>
      <c r="E23" s="71"/>
      <c r="F23" s="80">
        <v>0</v>
      </c>
      <c r="G23" s="71"/>
      <c r="H23" s="71">
        <v>0</v>
      </c>
      <c r="J23" s="81" t="s">
        <v>829</v>
      </c>
    </row>
    <row r="24" spans="1:10">
      <c r="A24" s="108">
        <v>24</v>
      </c>
      <c r="B24" s="23" t="s">
        <v>366</v>
      </c>
      <c r="C24" s="70"/>
      <c r="D24" s="71">
        <v>0</v>
      </c>
      <c r="E24" s="71"/>
      <c r="F24" s="80">
        <v>0</v>
      </c>
      <c r="G24" s="71"/>
      <c r="H24" s="71">
        <v>0</v>
      </c>
      <c r="J24" s="81" t="s">
        <v>829</v>
      </c>
    </row>
    <row r="25" spans="1:10">
      <c r="A25" s="108">
        <v>25</v>
      </c>
      <c r="B25" s="23" t="s">
        <v>367</v>
      </c>
      <c r="C25" s="70"/>
      <c r="D25" s="71">
        <v>0</v>
      </c>
      <c r="E25" s="71"/>
      <c r="F25" s="80">
        <v>0</v>
      </c>
      <c r="G25" s="71"/>
      <c r="H25" s="71">
        <v>0</v>
      </c>
      <c r="J25" s="81" t="s">
        <v>829</v>
      </c>
    </row>
    <row r="26" spans="1:10">
      <c r="A26" s="108">
        <v>26</v>
      </c>
      <c r="B26" s="74" t="s">
        <v>368</v>
      </c>
      <c r="C26" s="70"/>
      <c r="D26" s="71">
        <v>117000</v>
      </c>
      <c r="E26" s="71"/>
      <c r="F26" s="80">
        <v>117000</v>
      </c>
      <c r="G26" s="71"/>
      <c r="H26" s="71">
        <v>117000</v>
      </c>
      <c r="J26" s="80">
        <v>117000</v>
      </c>
    </row>
    <row r="27" spans="1:10">
      <c r="A27" s="108">
        <v>27</v>
      </c>
      <c r="B27" s="76" t="s">
        <v>38</v>
      </c>
      <c r="C27" s="85"/>
      <c r="D27" s="86">
        <f>SUM(D13:D26)</f>
        <v>279255</v>
      </c>
      <c r="E27" s="86"/>
      <c r="F27" s="86">
        <f>SUM(F12:F26)</f>
        <v>1215102</v>
      </c>
      <c r="G27" s="86"/>
      <c r="H27" s="88">
        <f>SUM(H14:H26)</f>
        <v>573949</v>
      </c>
      <c r="J27" s="88">
        <f>SUM(J13:J26)</f>
        <v>1017774</v>
      </c>
    </row>
    <row r="28" spans="1:10">
      <c r="A28" s="108">
        <v>28</v>
      </c>
      <c r="B28" s="74"/>
      <c r="C28" s="70"/>
      <c r="D28" s="71"/>
      <c r="E28" s="71"/>
      <c r="F28" s="71"/>
      <c r="G28" s="71"/>
      <c r="H28" s="71"/>
      <c r="J28" s="71"/>
    </row>
    <row r="29" spans="1:10" ht="15.75" thickBot="1">
      <c r="A29" s="108">
        <v>29</v>
      </c>
      <c r="B29" s="76" t="s">
        <v>39</v>
      </c>
      <c r="C29" s="85"/>
      <c r="D29" s="89">
        <f>D11-D27</f>
        <v>110700</v>
      </c>
      <c r="E29" s="86"/>
      <c r="F29" s="89">
        <f>F11-F27</f>
        <v>-861726</v>
      </c>
      <c r="G29" s="86"/>
      <c r="H29" s="89">
        <f>H11-H27</f>
        <v>-183754</v>
      </c>
      <c r="J29" s="89">
        <f>J11-J27</f>
        <v>-677574</v>
      </c>
    </row>
    <row r="30" spans="1:10" ht="15.75" thickTop="1">
      <c r="A30" s="74"/>
      <c r="B30" s="132"/>
      <c r="C30" s="132"/>
      <c r="D30" s="132"/>
      <c r="E30" s="132"/>
      <c r="F30" s="132"/>
      <c r="G30" s="132"/>
      <c r="H30" s="132"/>
    </row>
    <row r="31" spans="1:10" ht="18.75">
      <c r="A31" s="132" t="s">
        <v>69</v>
      </c>
      <c r="B31" s="26" t="s">
        <v>648</v>
      </c>
      <c r="C31" s="132"/>
      <c r="D31" s="132"/>
      <c r="E31" s="132"/>
      <c r="F31" s="198"/>
      <c r="G31" s="132"/>
      <c r="H31" s="132"/>
    </row>
    <row r="32" spans="1:10">
      <c r="A32" s="132"/>
      <c r="B32" s="26" t="s">
        <v>586</v>
      </c>
      <c r="C32" s="132"/>
      <c r="D32" s="132"/>
      <c r="E32" s="132"/>
      <c r="F32" s="134" t="s">
        <v>369</v>
      </c>
      <c r="G32" s="132"/>
      <c r="H32" s="132"/>
    </row>
    <row r="33" spans="1:8">
      <c r="A33" s="132"/>
      <c r="B33" s="26" t="s">
        <v>649</v>
      </c>
      <c r="C33" s="132"/>
      <c r="D33" s="132"/>
      <c r="E33" s="132"/>
      <c r="F33" s="132"/>
      <c r="G33" s="132"/>
      <c r="H33" s="132"/>
    </row>
    <row r="34" spans="1:8">
      <c r="A34" s="132"/>
      <c r="B34" s="26" t="s">
        <v>587</v>
      </c>
      <c r="C34" s="132"/>
      <c r="D34" s="132"/>
      <c r="E34" s="132"/>
      <c r="F34" s="132"/>
      <c r="G34" s="132"/>
      <c r="H34" s="132"/>
    </row>
    <row r="35" spans="1:8">
      <c r="A35" s="132"/>
      <c r="B35" s="26"/>
      <c r="C35" s="132"/>
      <c r="D35" s="132"/>
      <c r="E35" s="132"/>
      <c r="F35" s="132"/>
      <c r="G35" s="132"/>
      <c r="H35" s="132"/>
    </row>
    <row r="36" spans="1:8" ht="15.75">
      <c r="A36" s="132" t="s">
        <v>69</v>
      </c>
      <c r="B36" s="199" t="s">
        <v>370</v>
      </c>
      <c r="C36" s="132"/>
      <c r="D36" s="132"/>
      <c r="E36" s="132"/>
      <c r="F36" s="132"/>
      <c r="G36" s="132"/>
      <c r="H36" s="132"/>
    </row>
    <row r="37" spans="1:8">
      <c r="A37" s="132"/>
      <c r="B37" s="132"/>
      <c r="C37" s="132"/>
      <c r="D37" s="132"/>
      <c r="E37" s="132"/>
      <c r="F37" s="132"/>
      <c r="G37" s="132"/>
      <c r="H37" s="132"/>
    </row>
    <row r="38" spans="1:8">
      <c r="A38" s="132" t="s">
        <v>69</v>
      </c>
      <c r="B38" s="134" t="s">
        <v>371</v>
      </c>
      <c r="C38" s="132"/>
      <c r="D38" s="134" t="s">
        <v>372</v>
      </c>
      <c r="E38" s="132"/>
      <c r="F38" s="134" t="s">
        <v>373</v>
      </c>
      <c r="G38" s="132"/>
      <c r="H38" s="132"/>
    </row>
    <row r="39" spans="1:8">
      <c r="A39" s="132"/>
      <c r="B39" s="132" t="s">
        <v>374</v>
      </c>
      <c r="C39" s="132"/>
      <c r="D39" s="135">
        <v>122267</v>
      </c>
      <c r="E39" s="132"/>
      <c r="F39" s="135">
        <v>1933</v>
      </c>
      <c r="G39" s="132"/>
      <c r="H39" s="132" t="s">
        <v>375</v>
      </c>
    </row>
    <row r="40" spans="1:8">
      <c r="A40" s="132"/>
      <c r="B40" s="132" t="s">
        <v>376</v>
      </c>
      <c r="C40" s="132"/>
      <c r="D40" s="135">
        <v>4880</v>
      </c>
      <c r="E40" s="132"/>
      <c r="F40" s="135">
        <v>0</v>
      </c>
      <c r="G40" s="132"/>
      <c r="H40" s="132" t="s">
        <v>588</v>
      </c>
    </row>
    <row r="41" spans="1:8">
      <c r="A41" s="132"/>
      <c r="B41" s="132" t="s">
        <v>377</v>
      </c>
      <c r="C41" s="132"/>
      <c r="D41" s="135">
        <v>42337</v>
      </c>
      <c r="E41" s="132"/>
      <c r="F41" s="135">
        <v>1150</v>
      </c>
      <c r="G41" s="132"/>
      <c r="H41" s="132"/>
    </row>
    <row r="42" spans="1:8">
      <c r="A42" s="132"/>
      <c r="B42" s="132" t="s">
        <v>378</v>
      </c>
      <c r="C42" s="132"/>
      <c r="D42" s="135">
        <v>0</v>
      </c>
      <c r="E42" s="132"/>
      <c r="F42" s="200">
        <v>0</v>
      </c>
      <c r="G42" s="132"/>
      <c r="H42" s="132" t="s">
        <v>589</v>
      </c>
    </row>
    <row r="43" spans="1:8">
      <c r="A43" s="132"/>
      <c r="B43" s="133" t="s">
        <v>379</v>
      </c>
      <c r="C43" s="132"/>
      <c r="D43" s="200">
        <v>110244</v>
      </c>
      <c r="E43" s="135"/>
      <c r="F43" s="200">
        <v>908.92</v>
      </c>
      <c r="G43" s="132"/>
      <c r="H43" s="132" t="s">
        <v>380</v>
      </c>
    </row>
    <row r="44" spans="1:8">
      <c r="A44" s="132"/>
      <c r="B44" s="132" t="s">
        <v>381</v>
      </c>
      <c r="C44" s="132"/>
      <c r="D44" s="135">
        <v>58597</v>
      </c>
      <c r="E44" s="135"/>
      <c r="F44" s="135">
        <v>750</v>
      </c>
      <c r="G44" s="132"/>
      <c r="H44" s="132"/>
    </row>
    <row r="45" spans="1:8">
      <c r="A45" s="132"/>
      <c r="B45" s="132" t="s">
        <v>382</v>
      </c>
      <c r="C45" s="132"/>
      <c r="D45" s="135">
        <v>5557</v>
      </c>
      <c r="E45" s="135"/>
      <c r="F45" s="135">
        <v>116</v>
      </c>
      <c r="G45" s="132"/>
      <c r="H45" s="132"/>
    </row>
    <row r="46" spans="1:8">
      <c r="A46" s="132"/>
      <c r="B46" s="132" t="s">
        <v>383</v>
      </c>
      <c r="C46" s="132"/>
      <c r="D46" s="135">
        <v>7521</v>
      </c>
      <c r="E46" s="135"/>
      <c r="F46" s="135">
        <v>155</v>
      </c>
      <c r="G46" s="132"/>
      <c r="H46" s="132"/>
    </row>
    <row r="47" spans="1:8">
      <c r="A47" s="132"/>
      <c r="B47" s="132" t="s">
        <v>592</v>
      </c>
      <c r="C47" s="132"/>
      <c r="D47" s="135">
        <v>94298</v>
      </c>
      <c r="E47" s="135"/>
      <c r="F47" s="135">
        <v>649</v>
      </c>
      <c r="G47" s="132"/>
      <c r="H47" s="132"/>
    </row>
    <row r="48" spans="1:8">
      <c r="A48" s="132"/>
      <c r="B48" s="134"/>
      <c r="C48" s="132"/>
      <c r="D48" s="132"/>
      <c r="E48" s="132"/>
      <c r="F48" s="132"/>
      <c r="G48" s="132"/>
      <c r="H48" s="132"/>
    </row>
    <row r="49" spans="1:8">
      <c r="A49" s="132"/>
      <c r="B49" s="132" t="s">
        <v>384</v>
      </c>
      <c r="C49" s="132"/>
      <c r="D49" s="138">
        <f>SUM(D39:D48)</f>
        <v>445701</v>
      </c>
      <c r="E49" s="132"/>
      <c r="F49" s="138">
        <f>SUM(F39:F48)</f>
        <v>5661.92</v>
      </c>
      <c r="G49" s="132"/>
      <c r="H49" s="132"/>
    </row>
    <row r="52" spans="1:8">
      <c r="B52" s="28" t="s">
        <v>385</v>
      </c>
    </row>
  </sheetData>
  <printOptions gridLines="1"/>
  <pageMargins left="0.7" right="0.45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sqref="A1:J34"/>
    </sheetView>
  </sheetViews>
  <sheetFormatPr defaultRowHeight="15"/>
  <cols>
    <col min="1" max="1" width="4.7109375" customWidth="1"/>
    <col min="2" max="2" width="23.85546875" customWidth="1"/>
    <col min="3" max="3" width="1.5703125" customWidth="1"/>
    <col min="4" max="4" width="14.7109375" customWidth="1"/>
    <col min="5" max="5" width="1.140625" customWidth="1"/>
    <col min="6" max="6" width="13.7109375" customWidth="1"/>
    <col min="7" max="7" width="1.28515625" customWidth="1"/>
    <col min="8" max="8" width="12.5703125" customWidth="1"/>
    <col min="9" max="9" width="1.28515625" customWidth="1"/>
    <col min="10" max="10" width="15" customWidth="1"/>
  </cols>
  <sheetData>
    <row r="1" spans="1:10" ht="15.75" thickBot="1">
      <c r="A1" s="108">
        <v>1</v>
      </c>
      <c r="B1" s="29" t="s">
        <v>386</v>
      </c>
      <c r="C1" s="260"/>
      <c r="D1" s="1" t="s">
        <v>484</v>
      </c>
      <c r="E1" s="2"/>
      <c r="F1" s="161" t="s">
        <v>1</v>
      </c>
      <c r="G1" s="2"/>
      <c r="H1" s="1" t="s">
        <v>485</v>
      </c>
      <c r="I1" s="2"/>
      <c r="J1" s="1" t="s">
        <v>486</v>
      </c>
    </row>
    <row r="2" spans="1:10">
      <c r="A2" s="108">
        <v>2</v>
      </c>
      <c r="B2" s="69" t="s">
        <v>2</v>
      </c>
      <c r="C2" s="70"/>
      <c r="D2" s="72"/>
      <c r="E2" s="72"/>
      <c r="F2" s="72"/>
      <c r="G2" s="72"/>
      <c r="H2" s="72"/>
      <c r="I2" s="72"/>
      <c r="J2" s="72"/>
    </row>
    <row r="3" spans="1:10">
      <c r="A3" s="108">
        <v>3</v>
      </c>
      <c r="B3" s="99" t="s">
        <v>387</v>
      </c>
      <c r="C3" s="70"/>
      <c r="D3" s="71">
        <v>292753</v>
      </c>
      <c r="E3" s="71"/>
      <c r="F3" s="80">
        <v>220000</v>
      </c>
      <c r="G3" s="80"/>
      <c r="H3" s="80">
        <v>220000</v>
      </c>
      <c r="I3" s="80"/>
      <c r="J3" s="82">
        <v>200000</v>
      </c>
    </row>
    <row r="4" spans="1:10">
      <c r="A4" s="108">
        <v>4</v>
      </c>
      <c r="B4" s="99" t="s">
        <v>388</v>
      </c>
      <c r="C4" s="70"/>
      <c r="D4" s="71">
        <v>235228</v>
      </c>
      <c r="E4" s="71"/>
      <c r="F4" s="80">
        <v>21422</v>
      </c>
      <c r="G4" s="80"/>
      <c r="H4" s="122">
        <v>42726.51</v>
      </c>
      <c r="I4" s="80"/>
      <c r="J4" s="122">
        <v>18091</v>
      </c>
    </row>
    <row r="5" spans="1:10">
      <c r="A5" s="108">
        <v>5</v>
      </c>
      <c r="B5" s="76" t="s">
        <v>9</v>
      </c>
      <c r="C5" s="85"/>
      <c r="D5" s="86">
        <f>SUM(D3:D4)</f>
        <v>527981</v>
      </c>
      <c r="E5" s="86"/>
      <c r="F5" s="88">
        <f>SUM(F3:F4)</f>
        <v>241422</v>
      </c>
      <c r="G5" s="88"/>
      <c r="H5" s="88">
        <f>SUM(H3:H4)</f>
        <v>262726.51</v>
      </c>
      <c r="I5" s="88"/>
      <c r="J5" s="88">
        <f>SUM(J3:J4)</f>
        <v>218091</v>
      </c>
    </row>
    <row r="6" spans="1:10">
      <c r="A6" s="108">
        <v>6</v>
      </c>
      <c r="B6" s="74"/>
      <c r="C6" s="70"/>
      <c r="D6" s="71"/>
      <c r="E6" s="71"/>
      <c r="F6" s="71"/>
      <c r="G6" s="71"/>
      <c r="H6" s="71"/>
      <c r="I6" s="71"/>
      <c r="J6" s="71"/>
    </row>
    <row r="7" spans="1:10">
      <c r="A7" s="108">
        <v>7</v>
      </c>
      <c r="B7" s="69" t="s">
        <v>10</v>
      </c>
      <c r="C7" s="70"/>
      <c r="D7" s="71"/>
      <c r="E7" s="71"/>
      <c r="F7" s="71"/>
      <c r="G7" s="71"/>
      <c r="H7" s="71"/>
      <c r="I7" s="71"/>
      <c r="J7" s="71"/>
    </row>
    <row r="8" spans="1:10">
      <c r="A8" s="108">
        <v>8</v>
      </c>
      <c r="B8" s="69" t="s">
        <v>37</v>
      </c>
      <c r="C8" s="70"/>
      <c r="D8" s="71"/>
      <c r="E8" s="71"/>
      <c r="F8" s="71"/>
      <c r="G8" s="71"/>
      <c r="H8" s="71"/>
      <c r="I8" s="71"/>
      <c r="J8" s="71"/>
    </row>
    <row r="9" spans="1:10">
      <c r="A9" s="108">
        <v>9</v>
      </c>
      <c r="B9" s="74" t="s">
        <v>389</v>
      </c>
      <c r="C9" s="70"/>
      <c r="D9" s="71">
        <v>36</v>
      </c>
      <c r="E9" s="71"/>
      <c r="F9" s="80">
        <v>36</v>
      </c>
      <c r="G9" s="71"/>
      <c r="H9" s="71">
        <v>36</v>
      </c>
      <c r="I9" s="71"/>
      <c r="J9" s="80">
        <v>36</v>
      </c>
    </row>
    <row r="10" spans="1:10">
      <c r="A10" s="108">
        <v>10</v>
      </c>
      <c r="B10" s="74" t="s">
        <v>390</v>
      </c>
      <c r="C10" s="70"/>
      <c r="D10" s="71">
        <v>84000</v>
      </c>
      <c r="E10" s="71"/>
      <c r="F10" s="80">
        <v>84000</v>
      </c>
      <c r="G10" s="71"/>
      <c r="H10" s="71">
        <v>84000</v>
      </c>
      <c r="I10" s="71"/>
      <c r="J10" s="82">
        <v>88000</v>
      </c>
    </row>
    <row r="11" spans="1:10">
      <c r="A11" s="108">
        <v>11</v>
      </c>
      <c r="B11" s="74" t="s">
        <v>391</v>
      </c>
      <c r="C11" s="70"/>
      <c r="D11" s="71">
        <v>4084</v>
      </c>
      <c r="E11" s="71"/>
      <c r="F11" s="80">
        <v>3328</v>
      </c>
      <c r="G11" s="71"/>
      <c r="H11" s="71">
        <v>3328</v>
      </c>
      <c r="I11" s="71"/>
      <c r="J11" s="82">
        <v>2405</v>
      </c>
    </row>
    <row r="12" spans="1:10">
      <c r="A12" s="108">
        <v>12</v>
      </c>
      <c r="B12" s="74" t="s">
        <v>392</v>
      </c>
      <c r="C12" s="70"/>
      <c r="D12" s="71">
        <v>227350</v>
      </c>
      <c r="E12" s="71"/>
      <c r="F12" s="80">
        <v>123750</v>
      </c>
      <c r="G12" s="71"/>
      <c r="H12" s="71">
        <v>123750</v>
      </c>
      <c r="I12" s="71"/>
      <c r="J12" s="82">
        <v>124725</v>
      </c>
    </row>
    <row r="13" spans="1:10">
      <c r="A13" s="108">
        <v>13</v>
      </c>
      <c r="B13" s="74" t="s">
        <v>393</v>
      </c>
      <c r="C13" s="70"/>
      <c r="D13" s="71">
        <v>39102</v>
      </c>
      <c r="E13" s="71"/>
      <c r="F13" s="80">
        <v>29857</v>
      </c>
      <c r="G13" s="71"/>
      <c r="H13" s="80">
        <v>29857</v>
      </c>
      <c r="I13" s="71"/>
      <c r="J13" s="82">
        <v>28451</v>
      </c>
    </row>
    <row r="14" spans="1:10">
      <c r="A14" s="108">
        <v>14</v>
      </c>
      <c r="B14" s="74" t="s">
        <v>496</v>
      </c>
      <c r="C14" s="70"/>
      <c r="D14" s="71">
        <v>262000</v>
      </c>
      <c r="E14" s="71"/>
      <c r="F14" s="80">
        <v>0</v>
      </c>
      <c r="G14" s="71"/>
      <c r="H14" s="80">
        <v>0</v>
      </c>
      <c r="I14" s="71"/>
      <c r="J14" s="80">
        <v>0</v>
      </c>
    </row>
    <row r="15" spans="1:10">
      <c r="A15" s="108">
        <v>15</v>
      </c>
      <c r="B15" s="74" t="s">
        <v>495</v>
      </c>
      <c r="C15" s="70"/>
      <c r="D15" s="71">
        <v>1166</v>
      </c>
      <c r="E15" s="71"/>
      <c r="F15" s="80">
        <v>0</v>
      </c>
      <c r="G15" s="71"/>
      <c r="H15" s="80">
        <v>0</v>
      </c>
      <c r="I15" s="71"/>
      <c r="J15" s="80">
        <v>0</v>
      </c>
    </row>
    <row r="16" spans="1:10">
      <c r="A16" s="108">
        <v>16</v>
      </c>
      <c r="B16" s="74" t="s">
        <v>394</v>
      </c>
      <c r="C16" s="70"/>
      <c r="D16" s="71">
        <v>0</v>
      </c>
      <c r="E16" s="71"/>
      <c r="F16" s="80">
        <v>0</v>
      </c>
      <c r="G16" s="71"/>
      <c r="H16" s="71">
        <v>0</v>
      </c>
      <c r="I16" s="71"/>
      <c r="J16" s="80">
        <v>0</v>
      </c>
    </row>
    <row r="17" spans="1:10">
      <c r="A17" s="108">
        <v>17</v>
      </c>
      <c r="B17" s="74" t="s">
        <v>395</v>
      </c>
      <c r="C17" s="70"/>
      <c r="D17" s="71">
        <v>0</v>
      </c>
      <c r="E17" s="71"/>
      <c r="F17" s="80">
        <v>0</v>
      </c>
      <c r="G17" s="71"/>
      <c r="H17" s="71">
        <v>0</v>
      </c>
      <c r="I17" s="71"/>
      <c r="J17" s="80">
        <v>0</v>
      </c>
    </row>
    <row r="18" spans="1:10">
      <c r="A18" s="108">
        <v>18</v>
      </c>
      <c r="B18" s="74" t="s">
        <v>396</v>
      </c>
      <c r="C18" s="70"/>
      <c r="D18" s="71">
        <v>0</v>
      </c>
      <c r="E18" s="71"/>
      <c r="F18" s="80">
        <v>0</v>
      </c>
      <c r="G18" s="71"/>
      <c r="H18" s="71">
        <v>0</v>
      </c>
      <c r="I18" s="71"/>
      <c r="J18" s="80">
        <v>0</v>
      </c>
    </row>
    <row r="19" spans="1:10">
      <c r="A19" s="108">
        <v>19</v>
      </c>
      <c r="B19" s="74" t="s">
        <v>397</v>
      </c>
      <c r="C19" s="70"/>
      <c r="D19" s="71">
        <v>0</v>
      </c>
      <c r="E19" s="71"/>
      <c r="F19" s="80">
        <v>0</v>
      </c>
      <c r="G19" s="71"/>
      <c r="H19" s="71">
        <v>0</v>
      </c>
      <c r="I19" s="71"/>
      <c r="J19" s="80">
        <v>0</v>
      </c>
    </row>
    <row r="20" spans="1:10">
      <c r="A20" s="108">
        <v>20</v>
      </c>
      <c r="B20" s="74" t="s">
        <v>398</v>
      </c>
      <c r="C20" s="70"/>
      <c r="D20" s="71">
        <v>0</v>
      </c>
      <c r="E20" s="71"/>
      <c r="F20" s="80">
        <v>0</v>
      </c>
      <c r="G20" s="71"/>
      <c r="H20" s="71">
        <v>0</v>
      </c>
      <c r="I20" s="71"/>
      <c r="J20" s="80">
        <v>0</v>
      </c>
    </row>
    <row r="21" spans="1:10">
      <c r="A21" s="108">
        <v>21</v>
      </c>
      <c r="B21" s="74" t="s">
        <v>399</v>
      </c>
      <c r="C21" s="70"/>
      <c r="D21" s="71">
        <v>0</v>
      </c>
      <c r="E21" s="71"/>
      <c r="F21" s="80">
        <v>0</v>
      </c>
      <c r="G21" s="71"/>
      <c r="H21" s="71">
        <v>0</v>
      </c>
      <c r="I21" s="71"/>
      <c r="J21" s="80">
        <v>0</v>
      </c>
    </row>
    <row r="22" spans="1:10">
      <c r="A22" s="108">
        <v>22</v>
      </c>
      <c r="B22" s="74" t="s">
        <v>400</v>
      </c>
      <c r="C22" s="70"/>
      <c r="D22" s="71">
        <v>0</v>
      </c>
      <c r="E22" s="71"/>
      <c r="F22" s="80">
        <v>0</v>
      </c>
      <c r="G22" s="71"/>
      <c r="H22" s="71">
        <v>0</v>
      </c>
      <c r="I22" s="71"/>
      <c r="J22" s="80">
        <v>0</v>
      </c>
    </row>
    <row r="23" spans="1:10">
      <c r="A23" s="108">
        <v>23</v>
      </c>
      <c r="B23" s="74" t="s">
        <v>401</v>
      </c>
      <c r="C23" s="70"/>
      <c r="D23" s="71">
        <v>0</v>
      </c>
      <c r="E23" s="71"/>
      <c r="F23" s="80">
        <v>0</v>
      </c>
      <c r="G23" s="71"/>
      <c r="H23" s="71">
        <v>0</v>
      </c>
      <c r="I23" s="71"/>
      <c r="J23" s="80">
        <v>0</v>
      </c>
    </row>
    <row r="24" spans="1:10">
      <c r="A24" s="108">
        <v>24</v>
      </c>
      <c r="B24" s="74" t="s">
        <v>400</v>
      </c>
      <c r="C24" s="70"/>
      <c r="D24" s="71">
        <v>0</v>
      </c>
      <c r="E24" s="71"/>
      <c r="F24" s="80">
        <v>0</v>
      </c>
      <c r="G24" s="71"/>
      <c r="H24" s="71">
        <v>0</v>
      </c>
      <c r="I24" s="71"/>
      <c r="J24" s="80">
        <v>0</v>
      </c>
    </row>
    <row r="25" spans="1:10">
      <c r="A25" s="108">
        <v>25</v>
      </c>
      <c r="B25" s="74" t="s">
        <v>402</v>
      </c>
      <c r="C25" s="70"/>
      <c r="D25" s="71">
        <v>0</v>
      </c>
      <c r="E25" s="71"/>
      <c r="F25" s="80">
        <v>0</v>
      </c>
      <c r="G25" s="71"/>
      <c r="H25" s="71">
        <v>0</v>
      </c>
      <c r="I25" s="71"/>
      <c r="J25" s="80">
        <v>0</v>
      </c>
    </row>
    <row r="26" spans="1:10">
      <c r="A26" s="108">
        <v>26</v>
      </c>
      <c r="B26" s="74" t="s">
        <v>400</v>
      </c>
      <c r="C26" s="70"/>
      <c r="D26" s="71">
        <v>0</v>
      </c>
      <c r="E26" s="71"/>
      <c r="F26" s="80">
        <v>0</v>
      </c>
      <c r="G26" s="71"/>
      <c r="H26" s="71">
        <v>0</v>
      </c>
      <c r="I26" s="71"/>
      <c r="J26" s="80">
        <v>0</v>
      </c>
    </row>
    <row r="27" spans="1:10">
      <c r="A27" s="108">
        <v>27</v>
      </c>
      <c r="B27" s="99" t="s">
        <v>403</v>
      </c>
      <c r="C27" s="70"/>
      <c r="D27" s="71">
        <v>0</v>
      </c>
      <c r="E27" s="71"/>
      <c r="F27" s="71">
        <v>800000</v>
      </c>
      <c r="G27" s="71"/>
      <c r="H27" s="80">
        <v>0</v>
      </c>
      <c r="I27" s="71"/>
      <c r="J27" s="80">
        <v>1300000</v>
      </c>
    </row>
    <row r="28" spans="1:10">
      <c r="A28" s="108">
        <v>28</v>
      </c>
      <c r="B28" s="76" t="s">
        <v>38</v>
      </c>
      <c r="C28" s="85"/>
      <c r="D28" s="86">
        <f>SUM(D9:D27)</f>
        <v>617738</v>
      </c>
      <c r="E28" s="86"/>
      <c r="F28" s="86">
        <f>SUM(F8:F27)</f>
        <v>1040971</v>
      </c>
      <c r="G28" s="86"/>
      <c r="H28" s="88">
        <f>SUM(H9:H27)</f>
        <v>240971</v>
      </c>
      <c r="I28" s="88"/>
      <c r="J28" s="88">
        <f>SUM(J9:J27)</f>
        <v>1543617</v>
      </c>
    </row>
    <row r="29" spans="1:10" ht="15.75" thickBot="1">
      <c r="A29" s="108">
        <v>29</v>
      </c>
      <c r="B29" s="76" t="s">
        <v>39</v>
      </c>
      <c r="C29" s="85"/>
      <c r="D29" s="89">
        <f>D5-D28</f>
        <v>-89757</v>
      </c>
      <c r="E29" s="86"/>
      <c r="F29" s="89">
        <f>F5-F28</f>
        <v>-799549</v>
      </c>
      <c r="G29" s="86"/>
      <c r="H29" s="89">
        <f>H5-H28</f>
        <v>21755.510000000009</v>
      </c>
      <c r="I29" s="86"/>
      <c r="J29" s="89">
        <f>J5-J28</f>
        <v>-1325526</v>
      </c>
    </row>
    <row r="30" spans="1:10" ht="15.75" thickTop="1">
      <c r="A30" s="132"/>
      <c r="B30" s="132"/>
      <c r="C30" s="132"/>
      <c r="D30" s="132"/>
      <c r="E30" s="132"/>
      <c r="F30" s="132"/>
      <c r="G30" s="132"/>
      <c r="H30" s="132"/>
      <c r="I30" s="132"/>
      <c r="J30" s="132"/>
    </row>
    <row r="31" spans="1:10">
      <c r="A31" s="74"/>
    </row>
    <row r="32" spans="1:10">
      <c r="B32" s="27"/>
      <c r="C32" s="27"/>
      <c r="D32" s="27"/>
      <c r="E32" s="27"/>
      <c r="F32" s="27"/>
    </row>
    <row r="33" spans="2:6">
      <c r="B33" s="27"/>
      <c r="C33" s="27"/>
      <c r="D33" s="27"/>
      <c r="E33" s="27"/>
      <c r="F33" s="27"/>
    </row>
    <row r="34" spans="2:6">
      <c r="B34" s="28" t="s">
        <v>647</v>
      </c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opLeftCell="A8" workbookViewId="0">
      <selection activeCell="J20" sqref="J20:J66"/>
    </sheetView>
  </sheetViews>
  <sheetFormatPr defaultRowHeight="15"/>
  <cols>
    <col min="1" max="1" width="3.7109375" customWidth="1"/>
    <col min="2" max="2" width="30.28515625" customWidth="1"/>
    <col min="3" max="3" width="1.28515625" customWidth="1"/>
    <col min="4" max="4" width="11.85546875" customWidth="1"/>
    <col min="5" max="5" width="1.140625" customWidth="1"/>
    <col min="6" max="6" width="11.85546875" customWidth="1"/>
    <col min="7" max="7" width="0.85546875" customWidth="1"/>
    <col min="8" max="8" width="12.85546875" customWidth="1"/>
    <col min="9" max="9" width="1.140625" customWidth="1"/>
    <col min="10" max="10" width="12.140625" customWidth="1"/>
  </cols>
  <sheetData>
    <row r="1" spans="1:12" ht="15.75" thickBot="1">
      <c r="A1">
        <v>1</v>
      </c>
      <c r="B1" s="29" t="s">
        <v>42</v>
      </c>
      <c r="C1" s="260"/>
      <c r="D1" s="1" t="s">
        <v>484</v>
      </c>
      <c r="E1" s="2"/>
      <c r="F1" s="1" t="s">
        <v>1</v>
      </c>
      <c r="G1" s="2"/>
      <c r="H1" s="1" t="s">
        <v>485</v>
      </c>
      <c r="I1" s="2"/>
      <c r="J1" s="1" t="s">
        <v>486</v>
      </c>
    </row>
    <row r="2" spans="1:12">
      <c r="A2">
        <v>2</v>
      </c>
      <c r="B2" s="14" t="s">
        <v>2</v>
      </c>
      <c r="C2" s="30"/>
      <c r="D2" s="15"/>
      <c r="E2" s="15"/>
      <c r="F2" s="15"/>
      <c r="G2" s="15"/>
      <c r="H2" s="16"/>
      <c r="I2" s="15"/>
      <c r="J2" s="16"/>
    </row>
    <row r="3" spans="1:12">
      <c r="A3">
        <v>3</v>
      </c>
      <c r="B3" s="4" t="s">
        <v>43</v>
      </c>
      <c r="C3" s="30"/>
      <c r="D3" s="6">
        <v>150</v>
      </c>
      <c r="E3" s="15"/>
      <c r="F3" s="8">
        <v>0</v>
      </c>
      <c r="G3" s="6"/>
      <c r="H3" s="8">
        <v>30</v>
      </c>
      <c r="I3" s="6"/>
      <c r="J3" s="8">
        <v>0</v>
      </c>
    </row>
    <row r="4" spans="1:12">
      <c r="A4">
        <v>4</v>
      </c>
      <c r="B4" s="4" t="s">
        <v>610</v>
      </c>
      <c r="C4" s="30"/>
      <c r="D4" s="6">
        <v>10625</v>
      </c>
      <c r="E4" s="15"/>
      <c r="F4" s="8">
        <v>9000</v>
      </c>
      <c r="G4" s="6"/>
      <c r="H4" s="8">
        <v>10719</v>
      </c>
      <c r="I4" s="6"/>
      <c r="J4" s="8">
        <v>10812</v>
      </c>
    </row>
    <row r="5" spans="1:12">
      <c r="A5">
        <v>5</v>
      </c>
      <c r="B5" s="4" t="s">
        <v>44</v>
      </c>
      <c r="C5" s="30"/>
      <c r="D5" s="6">
        <v>6288</v>
      </c>
      <c r="E5" s="15"/>
      <c r="F5" s="8">
        <v>5000</v>
      </c>
      <c r="G5" s="6"/>
      <c r="H5" s="8">
        <v>2500</v>
      </c>
      <c r="I5" s="6"/>
      <c r="J5" s="8">
        <v>1500</v>
      </c>
    </row>
    <row r="6" spans="1:12">
      <c r="A6">
        <v>6</v>
      </c>
      <c r="B6" s="31" t="s">
        <v>45</v>
      </c>
      <c r="C6" s="30"/>
      <c r="D6" s="6">
        <v>2829</v>
      </c>
      <c r="E6" s="15"/>
      <c r="F6" s="8">
        <v>1616</v>
      </c>
      <c r="G6" s="6"/>
      <c r="H6" s="8">
        <v>1300</v>
      </c>
      <c r="I6" s="6"/>
      <c r="J6" s="8">
        <v>1363</v>
      </c>
    </row>
    <row r="7" spans="1:12">
      <c r="A7">
        <v>7</v>
      </c>
      <c r="B7" s="4" t="s">
        <v>46</v>
      </c>
      <c r="C7" s="30"/>
      <c r="D7" s="6">
        <v>493</v>
      </c>
      <c r="E7" s="15"/>
      <c r="F7" s="8">
        <v>358</v>
      </c>
      <c r="G7" s="6"/>
      <c r="H7" s="8">
        <v>2146</v>
      </c>
      <c r="I7" s="6"/>
      <c r="J7" s="8">
        <v>228</v>
      </c>
    </row>
    <row r="8" spans="1:12">
      <c r="A8">
        <v>8</v>
      </c>
      <c r="B8" s="4" t="s">
        <v>722</v>
      </c>
      <c r="C8" s="30"/>
      <c r="D8" s="6">
        <v>621544</v>
      </c>
      <c r="E8" s="15"/>
      <c r="F8" s="8">
        <v>665000</v>
      </c>
      <c r="G8" s="6"/>
      <c r="H8" s="32">
        <v>634950</v>
      </c>
      <c r="I8" s="8"/>
      <c r="J8" s="8">
        <v>634950</v>
      </c>
    </row>
    <row r="9" spans="1:12">
      <c r="A9">
        <v>9</v>
      </c>
      <c r="B9" s="4" t="s">
        <v>723</v>
      </c>
      <c r="C9" s="30"/>
      <c r="D9" s="6">
        <v>2750</v>
      </c>
      <c r="E9" s="15"/>
      <c r="F9" s="8">
        <v>0</v>
      </c>
      <c r="G9" s="6"/>
      <c r="H9" s="32">
        <v>0</v>
      </c>
      <c r="I9" s="8"/>
      <c r="J9" s="8">
        <v>0</v>
      </c>
    </row>
    <row r="10" spans="1:12">
      <c r="A10">
        <v>10</v>
      </c>
      <c r="B10" s="4" t="s">
        <v>47</v>
      </c>
      <c r="C10" s="30"/>
      <c r="D10" s="6">
        <v>5214</v>
      </c>
      <c r="E10" s="15"/>
      <c r="F10" s="8">
        <v>650</v>
      </c>
      <c r="G10" s="6"/>
      <c r="H10" s="8">
        <v>2211</v>
      </c>
      <c r="I10" s="6"/>
      <c r="J10" s="8">
        <v>650</v>
      </c>
      <c r="L10" s="31"/>
    </row>
    <row r="11" spans="1:12">
      <c r="A11">
        <v>11</v>
      </c>
      <c r="B11" s="21" t="s">
        <v>774</v>
      </c>
      <c r="C11" s="33"/>
      <c r="D11" s="8">
        <v>0</v>
      </c>
      <c r="E11" s="16"/>
      <c r="F11" s="8">
        <v>117958</v>
      </c>
      <c r="G11" s="8"/>
      <c r="H11" s="8">
        <v>0</v>
      </c>
      <c r="I11" s="8"/>
      <c r="J11" s="8">
        <v>273145</v>
      </c>
      <c r="L11" s="31"/>
    </row>
    <row r="12" spans="1:12">
      <c r="A12">
        <v>12</v>
      </c>
      <c r="B12" s="286">
        <v>219251</v>
      </c>
      <c r="C12" s="33"/>
      <c r="D12" s="8"/>
      <c r="E12" s="16"/>
      <c r="F12" s="8"/>
      <c r="G12" s="8"/>
      <c r="H12" s="8"/>
      <c r="I12" s="8"/>
      <c r="J12" s="8"/>
    </row>
    <row r="13" spans="1:12">
      <c r="A13">
        <v>13</v>
      </c>
      <c r="B13" s="4" t="s">
        <v>724</v>
      </c>
      <c r="C13" s="30"/>
      <c r="D13" s="34">
        <v>3079</v>
      </c>
      <c r="E13" s="35"/>
      <c r="F13" s="9">
        <v>0</v>
      </c>
      <c r="G13" s="34"/>
      <c r="H13" s="9">
        <v>12754</v>
      </c>
      <c r="I13" s="34"/>
      <c r="J13" s="9">
        <v>0</v>
      </c>
    </row>
    <row r="14" spans="1:12">
      <c r="A14">
        <v>14</v>
      </c>
      <c r="B14" s="4" t="s">
        <v>725</v>
      </c>
      <c r="C14" s="30"/>
      <c r="D14" s="34"/>
      <c r="E14" s="35"/>
      <c r="F14" s="9"/>
      <c r="G14" s="34"/>
      <c r="H14" s="9"/>
      <c r="I14" s="34"/>
      <c r="J14" s="9"/>
    </row>
    <row r="15" spans="1:12">
      <c r="A15">
        <v>15</v>
      </c>
      <c r="B15" s="36" t="s">
        <v>48</v>
      </c>
      <c r="C15" s="33"/>
      <c r="D15" s="9">
        <v>0</v>
      </c>
      <c r="E15" s="35"/>
      <c r="F15" s="9">
        <v>0</v>
      </c>
      <c r="G15" s="34"/>
      <c r="H15" s="9">
        <v>0</v>
      </c>
      <c r="I15" s="34"/>
      <c r="J15" s="9">
        <v>0</v>
      </c>
    </row>
    <row r="16" spans="1:12">
      <c r="A16">
        <v>16</v>
      </c>
      <c r="B16" s="36" t="s">
        <v>778</v>
      </c>
      <c r="C16" s="33"/>
      <c r="D16" s="9"/>
      <c r="E16" s="35"/>
      <c r="F16" s="9"/>
      <c r="G16" s="34"/>
      <c r="H16" s="9"/>
      <c r="I16" s="34"/>
      <c r="J16" s="9"/>
    </row>
    <row r="17" spans="1:10">
      <c r="A17">
        <v>17</v>
      </c>
      <c r="B17" s="10" t="s">
        <v>9</v>
      </c>
      <c r="C17" s="5"/>
      <c r="D17" s="19">
        <f>SUM(D3:D15)</f>
        <v>652972</v>
      </c>
      <c r="E17" s="37"/>
      <c r="F17" s="19">
        <f>SUM(F3:F15)</f>
        <v>799582</v>
      </c>
      <c r="G17" s="7"/>
      <c r="H17" s="19">
        <f>SUM(H3:H15)</f>
        <v>666610</v>
      </c>
      <c r="I17" s="19"/>
      <c r="J17" s="19">
        <f>SUM(J3:J16)</f>
        <v>922648</v>
      </c>
    </row>
    <row r="18" spans="1:10">
      <c r="A18">
        <v>18</v>
      </c>
      <c r="B18" s="14" t="s">
        <v>10</v>
      </c>
      <c r="C18" s="30"/>
      <c r="D18" s="6"/>
      <c r="E18" s="15"/>
      <c r="F18" s="6"/>
      <c r="G18" s="6"/>
      <c r="H18" s="8"/>
      <c r="I18" s="6"/>
      <c r="J18" s="8"/>
    </row>
    <row r="19" spans="1:10">
      <c r="A19">
        <v>19</v>
      </c>
      <c r="B19" s="14" t="s">
        <v>11</v>
      </c>
      <c r="C19" s="30"/>
      <c r="D19" s="6"/>
      <c r="E19" s="15"/>
      <c r="F19" s="6"/>
      <c r="G19" s="6"/>
      <c r="H19" s="8"/>
      <c r="I19" s="6"/>
      <c r="J19" s="8"/>
    </row>
    <row r="20" spans="1:10">
      <c r="A20">
        <v>20</v>
      </c>
      <c r="B20" s="4" t="s">
        <v>703</v>
      </c>
      <c r="C20" s="30"/>
      <c r="D20" s="6">
        <v>123549</v>
      </c>
      <c r="E20" s="15"/>
      <c r="F20" s="8">
        <v>126205</v>
      </c>
      <c r="G20" s="6"/>
      <c r="H20" s="8">
        <v>120000</v>
      </c>
      <c r="I20" s="6"/>
      <c r="J20" s="8">
        <v>151299</v>
      </c>
    </row>
    <row r="21" spans="1:10">
      <c r="A21">
        <v>21</v>
      </c>
      <c r="B21" s="4" t="s">
        <v>704</v>
      </c>
      <c r="C21" s="30"/>
      <c r="D21" s="6"/>
      <c r="E21" s="15"/>
      <c r="F21" s="8"/>
      <c r="G21" s="6"/>
      <c r="H21" s="8"/>
      <c r="I21" s="6"/>
      <c r="J21" s="8"/>
    </row>
    <row r="22" spans="1:10">
      <c r="A22">
        <v>22</v>
      </c>
      <c r="B22" s="4" t="s">
        <v>50</v>
      </c>
      <c r="C22" s="30"/>
      <c r="D22" s="6">
        <v>5059</v>
      </c>
      <c r="E22" s="15"/>
      <c r="F22" s="8">
        <v>5000</v>
      </c>
      <c r="G22" s="6"/>
      <c r="H22" s="8">
        <v>6544</v>
      </c>
      <c r="I22" s="6"/>
      <c r="J22" s="8">
        <v>5000</v>
      </c>
    </row>
    <row r="23" spans="1:10">
      <c r="A23">
        <v>23</v>
      </c>
      <c r="B23" s="4" t="s">
        <v>14</v>
      </c>
      <c r="C23" s="30"/>
      <c r="D23" s="6">
        <v>7342</v>
      </c>
      <c r="E23" s="15"/>
      <c r="F23" s="8">
        <v>8135</v>
      </c>
      <c r="G23" s="6"/>
      <c r="H23" s="8">
        <v>7845</v>
      </c>
      <c r="I23" s="6"/>
      <c r="J23" s="8">
        <v>9691</v>
      </c>
    </row>
    <row r="24" spans="1:10">
      <c r="A24">
        <v>24</v>
      </c>
      <c r="B24" s="4" t="s">
        <v>15</v>
      </c>
      <c r="C24" s="30"/>
      <c r="D24" s="6">
        <v>1717</v>
      </c>
      <c r="E24" s="15"/>
      <c r="F24" s="8">
        <v>1903</v>
      </c>
      <c r="G24" s="6"/>
      <c r="H24" s="8">
        <v>1835</v>
      </c>
      <c r="I24" s="6"/>
      <c r="J24" s="8">
        <v>2266</v>
      </c>
    </row>
    <row r="25" spans="1:10">
      <c r="A25">
        <v>25</v>
      </c>
      <c r="B25" s="4" t="s">
        <v>16</v>
      </c>
      <c r="C25" s="30"/>
      <c r="D25" s="6">
        <v>7716</v>
      </c>
      <c r="E25" s="15"/>
      <c r="F25" s="8">
        <v>7872</v>
      </c>
      <c r="G25" s="6"/>
      <c r="H25" s="8">
        <v>7593</v>
      </c>
      <c r="I25" s="6"/>
      <c r="J25" s="8">
        <v>9378</v>
      </c>
    </row>
    <row r="26" spans="1:10">
      <c r="A26">
        <v>26</v>
      </c>
      <c r="B26" s="4" t="s">
        <v>748</v>
      </c>
      <c r="C26" s="30"/>
      <c r="D26" s="6">
        <v>46524</v>
      </c>
      <c r="E26" s="15"/>
      <c r="F26" s="8">
        <v>36082</v>
      </c>
      <c r="G26" s="6"/>
      <c r="H26" s="8">
        <v>32859</v>
      </c>
      <c r="I26" s="6"/>
      <c r="J26" s="8">
        <v>42624</v>
      </c>
    </row>
    <row r="27" spans="1:10">
      <c r="A27">
        <v>27</v>
      </c>
      <c r="B27" s="4" t="s">
        <v>744</v>
      </c>
      <c r="C27" s="30"/>
      <c r="D27" s="6"/>
      <c r="E27" s="15"/>
      <c r="F27" s="8"/>
      <c r="G27" s="6"/>
      <c r="H27" s="8"/>
      <c r="I27" s="6"/>
      <c r="J27" s="8"/>
    </row>
    <row r="28" spans="1:10">
      <c r="A28">
        <v>28</v>
      </c>
      <c r="B28" s="38" t="s">
        <v>17</v>
      </c>
      <c r="C28" s="30"/>
      <c r="D28" s="6"/>
      <c r="E28" s="15"/>
      <c r="F28" s="8"/>
      <c r="G28" s="6"/>
      <c r="H28" s="8"/>
      <c r="I28" s="6"/>
      <c r="J28" s="8"/>
    </row>
    <row r="29" spans="1:10">
      <c r="A29">
        <v>29</v>
      </c>
      <c r="B29" s="4" t="s">
        <v>702</v>
      </c>
      <c r="C29" s="30"/>
      <c r="D29" s="6">
        <v>865</v>
      </c>
      <c r="E29" s="15"/>
      <c r="F29" s="8">
        <v>2200</v>
      </c>
      <c r="G29" s="6"/>
      <c r="H29" s="8">
        <v>1000</v>
      </c>
      <c r="I29" s="6"/>
      <c r="J29" s="8">
        <v>2500</v>
      </c>
    </row>
    <row r="30" spans="1:10">
      <c r="A30">
        <v>30</v>
      </c>
      <c r="B30" s="4" t="s">
        <v>51</v>
      </c>
      <c r="C30" s="30"/>
      <c r="D30" s="6">
        <v>3779</v>
      </c>
      <c r="E30" s="15"/>
      <c r="F30" s="8">
        <v>3600</v>
      </c>
      <c r="G30" s="6"/>
      <c r="H30" s="8">
        <v>3000</v>
      </c>
      <c r="I30" s="8"/>
      <c r="J30" s="8">
        <v>3100</v>
      </c>
    </row>
    <row r="31" spans="1:10">
      <c r="A31">
        <v>31</v>
      </c>
      <c r="B31" s="4" t="s">
        <v>726</v>
      </c>
      <c r="C31" s="30"/>
      <c r="D31" s="6"/>
      <c r="E31" s="15"/>
      <c r="F31" s="8"/>
      <c r="G31" s="6"/>
      <c r="H31" s="8"/>
      <c r="I31" s="8"/>
      <c r="J31" s="8"/>
    </row>
    <row r="32" spans="1:10">
      <c r="A32">
        <v>32</v>
      </c>
      <c r="B32" s="4" t="s">
        <v>727</v>
      </c>
      <c r="C32" s="30"/>
      <c r="D32" s="6">
        <v>123</v>
      </c>
      <c r="E32" s="15"/>
      <c r="F32" s="8">
        <v>500</v>
      </c>
      <c r="G32" s="6"/>
      <c r="H32" s="8">
        <v>500</v>
      </c>
      <c r="I32" s="6"/>
      <c r="J32" s="8">
        <v>500</v>
      </c>
    </row>
    <row r="33" spans="1:10">
      <c r="A33">
        <v>33</v>
      </c>
      <c r="B33" s="168" t="s">
        <v>858</v>
      </c>
      <c r="C33" s="30"/>
      <c r="D33" s="6">
        <v>0</v>
      </c>
      <c r="E33" s="15"/>
      <c r="F33" s="8">
        <v>2000</v>
      </c>
      <c r="G33" s="6"/>
      <c r="H33" s="8">
        <v>4103</v>
      </c>
      <c r="I33" s="6"/>
      <c r="J33" s="8">
        <v>6055</v>
      </c>
    </row>
    <row r="34" spans="1:10">
      <c r="A34">
        <v>34</v>
      </c>
      <c r="B34" s="168" t="s">
        <v>859</v>
      </c>
      <c r="C34" s="30"/>
      <c r="D34" s="6"/>
      <c r="E34" s="15"/>
      <c r="F34" s="8"/>
      <c r="G34" s="6"/>
      <c r="H34" s="8"/>
      <c r="I34" s="6"/>
      <c r="J34" s="8"/>
    </row>
    <row r="35" spans="1:10">
      <c r="A35">
        <v>35</v>
      </c>
      <c r="B35" s="4" t="s">
        <v>52</v>
      </c>
      <c r="C35" s="30"/>
      <c r="D35" s="6">
        <v>48</v>
      </c>
      <c r="E35" s="15"/>
      <c r="F35" s="8">
        <v>40</v>
      </c>
      <c r="G35" s="6"/>
      <c r="H35" s="8">
        <v>40</v>
      </c>
      <c r="I35" s="6"/>
      <c r="J35" s="8">
        <v>40</v>
      </c>
    </row>
    <row r="36" spans="1:10">
      <c r="A36">
        <v>36</v>
      </c>
      <c r="B36" s="4" t="s">
        <v>53</v>
      </c>
      <c r="C36" s="30"/>
      <c r="D36" s="6">
        <v>1717</v>
      </c>
      <c r="E36" s="15"/>
      <c r="F36" s="8">
        <v>2000</v>
      </c>
      <c r="G36" s="6"/>
      <c r="H36" s="8">
        <v>2000</v>
      </c>
      <c r="I36" s="6"/>
      <c r="J36" s="8">
        <v>2500</v>
      </c>
    </row>
    <row r="37" spans="1:10">
      <c r="A37">
        <v>37</v>
      </c>
      <c r="B37" s="4" t="s">
        <v>728</v>
      </c>
      <c r="C37" s="30"/>
      <c r="D37" s="6">
        <v>3183</v>
      </c>
      <c r="E37" s="15"/>
      <c r="F37" s="8">
        <v>2800</v>
      </c>
      <c r="G37" s="6"/>
      <c r="H37" s="8">
        <v>3500</v>
      </c>
      <c r="I37" s="6"/>
      <c r="J37" s="8">
        <v>4500</v>
      </c>
    </row>
    <row r="38" spans="1:10">
      <c r="A38">
        <v>38</v>
      </c>
      <c r="B38" s="4" t="s">
        <v>54</v>
      </c>
      <c r="C38" s="30"/>
      <c r="D38" s="6">
        <v>1967</v>
      </c>
      <c r="E38" s="15"/>
      <c r="F38" s="8">
        <v>2000</v>
      </c>
      <c r="G38" s="6"/>
      <c r="H38" s="8">
        <v>1700</v>
      </c>
      <c r="I38" s="6"/>
      <c r="J38" s="8">
        <v>1700</v>
      </c>
    </row>
    <row r="39" spans="1:10">
      <c r="A39">
        <v>39</v>
      </c>
      <c r="B39" s="4" t="s">
        <v>701</v>
      </c>
      <c r="C39" s="30"/>
      <c r="D39" s="6">
        <v>820</v>
      </c>
      <c r="E39" s="15"/>
      <c r="F39" s="8">
        <v>600</v>
      </c>
      <c r="G39" s="6"/>
      <c r="H39" s="8">
        <v>700</v>
      </c>
      <c r="I39" s="6"/>
      <c r="J39" s="8">
        <v>700</v>
      </c>
    </row>
    <row r="40" spans="1:10">
      <c r="A40">
        <v>40</v>
      </c>
      <c r="B40" s="4" t="s">
        <v>606</v>
      </c>
      <c r="C40" s="30"/>
      <c r="D40" s="6">
        <v>21675</v>
      </c>
      <c r="E40" s="15"/>
      <c r="F40" s="8">
        <v>23000</v>
      </c>
      <c r="G40" s="6"/>
      <c r="H40" s="8">
        <v>24408</v>
      </c>
      <c r="I40" s="6"/>
      <c r="J40" s="8">
        <v>26849</v>
      </c>
    </row>
    <row r="41" spans="1:10">
      <c r="A41">
        <v>41</v>
      </c>
      <c r="B41" s="4" t="s">
        <v>705</v>
      </c>
      <c r="C41" s="30"/>
      <c r="D41" s="6">
        <v>16120</v>
      </c>
      <c r="E41" s="15"/>
      <c r="F41" s="8">
        <v>18800</v>
      </c>
      <c r="G41" s="6"/>
      <c r="H41" s="8">
        <v>16000</v>
      </c>
      <c r="I41" s="8"/>
      <c r="J41" s="8">
        <v>17500</v>
      </c>
    </row>
    <row r="42" spans="1:10">
      <c r="A42">
        <v>42</v>
      </c>
      <c r="B42" s="4" t="s">
        <v>55</v>
      </c>
      <c r="C42" s="30"/>
      <c r="D42" s="6">
        <v>25063</v>
      </c>
      <c r="E42" s="15"/>
      <c r="F42" s="8">
        <v>25000</v>
      </c>
      <c r="G42" s="6"/>
      <c r="H42" s="8">
        <v>23426</v>
      </c>
      <c r="I42" s="8"/>
      <c r="J42" s="8">
        <v>25000</v>
      </c>
    </row>
    <row r="43" spans="1:10">
      <c r="A43">
        <v>43</v>
      </c>
      <c r="B43" s="4" t="s">
        <v>56</v>
      </c>
      <c r="C43" s="30"/>
      <c r="D43" s="6">
        <v>2565</v>
      </c>
      <c r="E43" s="15"/>
      <c r="F43" s="8">
        <v>2500</v>
      </c>
      <c r="G43" s="6"/>
      <c r="H43" s="8">
        <v>2500</v>
      </c>
      <c r="I43" s="6"/>
      <c r="J43" s="8">
        <v>2600</v>
      </c>
    </row>
    <row r="44" spans="1:10">
      <c r="A44">
        <v>44</v>
      </c>
      <c r="B44" s="4" t="s">
        <v>57</v>
      </c>
      <c r="C44" s="30"/>
      <c r="D44" s="8">
        <v>615</v>
      </c>
      <c r="E44" s="15"/>
      <c r="F44" s="8">
        <v>650</v>
      </c>
      <c r="G44" s="6"/>
      <c r="H44" s="8">
        <v>614</v>
      </c>
      <c r="I44" s="6"/>
      <c r="J44" s="8">
        <v>650</v>
      </c>
    </row>
    <row r="45" spans="1:10">
      <c r="A45">
        <v>45</v>
      </c>
      <c r="B45" s="4" t="s">
        <v>58</v>
      </c>
      <c r="C45" s="30"/>
      <c r="D45" s="6">
        <v>9985</v>
      </c>
      <c r="E45" s="15"/>
      <c r="F45" s="8">
        <v>17000</v>
      </c>
      <c r="G45" s="6"/>
      <c r="H45" s="8">
        <v>21784</v>
      </c>
      <c r="I45" s="6"/>
      <c r="J45" s="8">
        <v>25000</v>
      </c>
    </row>
    <row r="46" spans="1:10">
      <c r="A46">
        <v>46</v>
      </c>
      <c r="B46" s="4" t="s">
        <v>59</v>
      </c>
      <c r="C46" s="30"/>
      <c r="D46" s="6">
        <v>17174</v>
      </c>
      <c r="E46" s="15"/>
      <c r="F46" s="8">
        <v>27650</v>
      </c>
      <c r="G46" s="6"/>
      <c r="H46" s="8">
        <v>25000</v>
      </c>
      <c r="I46" s="8"/>
      <c r="J46" s="8">
        <v>25000</v>
      </c>
    </row>
    <row r="47" spans="1:10">
      <c r="A47">
        <v>47</v>
      </c>
      <c r="B47" s="4" t="s">
        <v>60</v>
      </c>
      <c r="C47" s="30"/>
      <c r="D47" s="6">
        <v>2535</v>
      </c>
      <c r="E47" s="15"/>
      <c r="F47" s="8">
        <v>2000</v>
      </c>
      <c r="G47" s="6"/>
      <c r="H47" s="8">
        <v>3000</v>
      </c>
      <c r="I47" s="8"/>
      <c r="J47" s="8">
        <v>2000</v>
      </c>
    </row>
    <row r="48" spans="1:10">
      <c r="A48">
        <v>48</v>
      </c>
      <c r="B48" s="18" t="s">
        <v>860</v>
      </c>
      <c r="C48" s="30"/>
      <c r="D48" s="6"/>
      <c r="E48" s="15"/>
      <c r="F48" s="8"/>
      <c r="G48" s="6"/>
      <c r="H48" s="8"/>
      <c r="I48" s="8"/>
      <c r="J48" s="8"/>
    </row>
    <row r="49" spans="1:11">
      <c r="A49">
        <v>49</v>
      </c>
      <c r="B49" s="4" t="s">
        <v>61</v>
      </c>
      <c r="C49" s="30"/>
      <c r="D49" s="6">
        <v>760</v>
      </c>
      <c r="E49" s="15"/>
      <c r="F49" s="8">
        <v>1500</v>
      </c>
      <c r="G49" s="6"/>
      <c r="H49" s="8">
        <v>2800</v>
      </c>
      <c r="I49" s="6"/>
      <c r="J49" s="8">
        <v>1500</v>
      </c>
    </row>
    <row r="50" spans="1:11">
      <c r="A50">
        <v>50</v>
      </c>
      <c r="B50" s="4" t="s">
        <v>730</v>
      </c>
      <c r="C50" s="30"/>
      <c r="D50" s="6">
        <v>4294</v>
      </c>
      <c r="E50" s="15"/>
      <c r="F50" s="8">
        <v>6000</v>
      </c>
      <c r="G50" s="6"/>
      <c r="H50" s="8">
        <v>5000</v>
      </c>
      <c r="I50" s="6"/>
      <c r="J50" s="8">
        <v>5000</v>
      </c>
    </row>
    <row r="51" spans="1:11">
      <c r="A51">
        <v>51</v>
      </c>
      <c r="B51" s="4" t="s">
        <v>729</v>
      </c>
      <c r="C51" s="30"/>
      <c r="D51" s="6">
        <v>3273</v>
      </c>
      <c r="E51" s="15"/>
      <c r="F51" s="8">
        <v>18200</v>
      </c>
      <c r="G51" s="6"/>
      <c r="H51" s="8">
        <v>7000</v>
      </c>
      <c r="I51" s="6"/>
      <c r="J51" s="8">
        <v>7000</v>
      </c>
    </row>
    <row r="52" spans="1:11">
      <c r="A52">
        <v>52</v>
      </c>
      <c r="B52" s="4" t="s">
        <v>31</v>
      </c>
      <c r="C52" s="30"/>
      <c r="D52" s="6">
        <v>1531</v>
      </c>
      <c r="E52" s="15"/>
      <c r="F52" s="8">
        <v>2000</v>
      </c>
      <c r="G52" s="6"/>
      <c r="H52" s="8">
        <v>1500</v>
      </c>
      <c r="I52" s="6"/>
      <c r="J52" s="8">
        <v>2000</v>
      </c>
    </row>
    <row r="53" spans="1:11">
      <c r="A53">
        <v>53</v>
      </c>
      <c r="B53" s="4" t="s">
        <v>62</v>
      </c>
      <c r="C53" s="30"/>
      <c r="D53" s="6">
        <v>2332</v>
      </c>
      <c r="E53" s="15"/>
      <c r="F53" s="8">
        <v>2200</v>
      </c>
      <c r="G53" s="6"/>
      <c r="H53" s="8">
        <v>2000</v>
      </c>
      <c r="I53" s="6"/>
      <c r="J53" s="8">
        <v>2200</v>
      </c>
    </row>
    <row r="54" spans="1:11">
      <c r="A54">
        <v>54</v>
      </c>
      <c r="B54" s="233" t="s">
        <v>499</v>
      </c>
      <c r="C54" s="30"/>
      <c r="D54" s="6">
        <v>5853</v>
      </c>
      <c r="E54" s="15"/>
      <c r="F54" s="8">
        <v>5964</v>
      </c>
      <c r="G54" s="6"/>
      <c r="H54" s="8">
        <v>5963</v>
      </c>
      <c r="I54" s="6"/>
      <c r="J54" s="8">
        <v>6140</v>
      </c>
    </row>
    <row r="55" spans="1:11">
      <c r="A55">
        <v>55</v>
      </c>
      <c r="B55" s="4" t="s">
        <v>63</v>
      </c>
      <c r="C55" s="30"/>
      <c r="D55" s="6">
        <v>3876</v>
      </c>
      <c r="E55" s="15"/>
      <c r="F55" s="8">
        <v>3000</v>
      </c>
      <c r="G55" s="6"/>
      <c r="H55" s="8">
        <v>2500</v>
      </c>
      <c r="I55" s="6"/>
      <c r="J55" s="8">
        <v>3000</v>
      </c>
    </row>
    <row r="56" spans="1:11">
      <c r="A56">
        <v>56</v>
      </c>
      <c r="B56" s="14" t="s">
        <v>35</v>
      </c>
      <c r="C56" s="30"/>
      <c r="D56" s="6"/>
      <c r="E56" s="15"/>
      <c r="F56" s="8"/>
      <c r="G56" s="6"/>
      <c r="H56" s="8"/>
      <c r="I56" s="6"/>
      <c r="J56" s="8"/>
    </row>
    <row r="57" spans="1:11">
      <c r="A57">
        <v>57</v>
      </c>
      <c r="B57" s="21" t="s">
        <v>700</v>
      </c>
      <c r="C57" s="30"/>
      <c r="D57" s="6">
        <v>18398</v>
      </c>
      <c r="E57" s="15"/>
      <c r="F57" s="8">
        <v>156211</v>
      </c>
      <c r="G57" s="6"/>
      <c r="H57" s="8">
        <v>16222</v>
      </c>
      <c r="I57" s="6"/>
      <c r="J57" s="8">
        <v>287060</v>
      </c>
      <c r="K57" s="62"/>
    </row>
    <row r="58" spans="1:11">
      <c r="A58">
        <v>58</v>
      </c>
      <c r="B58" s="21" t="s">
        <v>772</v>
      </c>
      <c r="C58" s="30"/>
      <c r="D58" s="6"/>
      <c r="E58" s="15"/>
      <c r="F58" s="8"/>
      <c r="G58" s="6"/>
      <c r="H58" s="8"/>
      <c r="I58" s="6"/>
      <c r="J58" s="8"/>
    </row>
    <row r="59" spans="1:11">
      <c r="A59">
        <v>59</v>
      </c>
      <c r="B59" s="21" t="s">
        <v>861</v>
      </c>
      <c r="C59" s="30"/>
      <c r="D59" s="6"/>
      <c r="E59" s="15"/>
      <c r="F59" s="8"/>
      <c r="G59" s="6"/>
      <c r="H59" s="8"/>
      <c r="I59" s="6"/>
      <c r="J59" s="8"/>
    </row>
    <row r="60" spans="1:11">
      <c r="A60">
        <v>60</v>
      </c>
      <c r="B60" s="4" t="s">
        <v>884</v>
      </c>
      <c r="C60" s="30"/>
      <c r="D60" s="6">
        <v>5000</v>
      </c>
      <c r="E60" s="15"/>
      <c r="F60" s="8">
        <v>25000</v>
      </c>
      <c r="G60" s="6"/>
      <c r="H60" s="8">
        <v>25000</v>
      </c>
      <c r="I60" s="6"/>
      <c r="J60" s="8">
        <v>25000</v>
      </c>
    </row>
    <row r="61" spans="1:11">
      <c r="A61">
        <v>61</v>
      </c>
      <c r="B61" s="4" t="s">
        <v>65</v>
      </c>
      <c r="C61" s="30"/>
      <c r="D61" s="6">
        <v>2500</v>
      </c>
      <c r="E61" s="15"/>
      <c r="F61" s="8">
        <v>2500</v>
      </c>
      <c r="G61" s="6"/>
      <c r="H61" s="8">
        <v>2500</v>
      </c>
      <c r="I61" s="6"/>
      <c r="J61" s="8">
        <v>2500</v>
      </c>
    </row>
    <row r="62" spans="1:11">
      <c r="A62">
        <v>62</v>
      </c>
      <c r="B62" s="14" t="s">
        <v>37</v>
      </c>
      <c r="C62" s="30"/>
      <c r="D62" s="6"/>
      <c r="E62" s="15"/>
      <c r="F62" s="8"/>
      <c r="G62" s="6"/>
      <c r="H62" s="8"/>
      <c r="I62" s="6"/>
      <c r="J62" s="8"/>
    </row>
    <row r="63" spans="1:11">
      <c r="A63">
        <v>63</v>
      </c>
      <c r="B63" s="38" t="s">
        <v>731</v>
      </c>
      <c r="C63" s="30"/>
      <c r="D63" s="6">
        <v>726950</v>
      </c>
      <c r="E63" s="15"/>
      <c r="F63" s="8">
        <v>161775</v>
      </c>
      <c r="G63" s="6"/>
      <c r="H63" s="8">
        <v>73650</v>
      </c>
      <c r="I63" s="6"/>
      <c r="J63" s="8">
        <v>161775</v>
      </c>
    </row>
    <row r="64" spans="1:11">
      <c r="A64">
        <v>64</v>
      </c>
      <c r="B64" s="38" t="s">
        <v>871</v>
      </c>
      <c r="C64" s="30"/>
      <c r="D64" s="6"/>
      <c r="E64" s="15"/>
      <c r="F64" s="8"/>
      <c r="G64" s="6"/>
      <c r="H64" s="8"/>
      <c r="I64" s="6"/>
      <c r="J64" s="8"/>
    </row>
    <row r="65" spans="1:10">
      <c r="A65">
        <v>65</v>
      </c>
      <c r="B65" s="38" t="s">
        <v>732</v>
      </c>
      <c r="C65" s="30"/>
      <c r="D65" s="6">
        <v>64978</v>
      </c>
      <c r="E65" s="15"/>
      <c r="F65" s="8">
        <v>33607</v>
      </c>
      <c r="G65" s="6"/>
      <c r="H65" s="8">
        <v>23100</v>
      </c>
      <c r="I65" s="6"/>
      <c r="J65" s="8">
        <v>31950</v>
      </c>
    </row>
    <row r="66" spans="1:10">
      <c r="A66">
        <v>66</v>
      </c>
      <c r="B66" s="21" t="s">
        <v>66</v>
      </c>
      <c r="C66" s="30"/>
      <c r="D66" s="6">
        <v>15767</v>
      </c>
      <c r="E66" s="15"/>
      <c r="F66" s="8">
        <v>16838</v>
      </c>
      <c r="G66" s="6"/>
      <c r="H66" s="8">
        <v>16838</v>
      </c>
      <c r="I66" s="6"/>
      <c r="J66" s="8">
        <v>17217</v>
      </c>
    </row>
    <row r="67" spans="1:10">
      <c r="A67">
        <v>67</v>
      </c>
      <c r="B67" s="10" t="s">
        <v>38</v>
      </c>
      <c r="C67" s="30"/>
      <c r="D67" s="7">
        <f>SUM(D20:D66)</f>
        <v>1155653</v>
      </c>
      <c r="E67" s="11"/>
      <c r="F67" s="7">
        <f>SUM(F20:F66)</f>
        <v>752332</v>
      </c>
      <c r="G67" s="7"/>
      <c r="H67" s="19">
        <f>SUM(H20:H66)</f>
        <v>494024</v>
      </c>
      <c r="I67" s="19"/>
      <c r="J67" s="19">
        <f>SUM(J20:J66)</f>
        <v>918794</v>
      </c>
    </row>
    <row r="68" spans="1:10">
      <c r="A68">
        <v>68</v>
      </c>
      <c r="B68" s="4"/>
      <c r="C68" s="30"/>
      <c r="D68" s="6"/>
      <c r="E68" s="15"/>
      <c r="F68" s="6"/>
      <c r="G68" s="6"/>
      <c r="H68" s="8"/>
      <c r="I68" s="8"/>
      <c r="J68" s="8"/>
    </row>
    <row r="69" spans="1:10" ht="15.75" thickBot="1">
      <c r="A69">
        <v>69</v>
      </c>
      <c r="B69" s="10" t="s">
        <v>39</v>
      </c>
      <c r="C69" s="30"/>
      <c r="D69" s="24">
        <f>D17-D67</f>
        <v>-502681</v>
      </c>
      <c r="E69" s="11"/>
      <c r="F69" s="24">
        <f>F17-F67</f>
        <v>47250</v>
      </c>
      <c r="G69" s="7"/>
      <c r="H69" s="39">
        <f>H17-H67</f>
        <v>172586</v>
      </c>
      <c r="I69" s="7"/>
      <c r="J69" s="39">
        <f>SUM(J17-J67)</f>
        <v>3854</v>
      </c>
    </row>
    <row r="70" spans="1:10" ht="15.75" thickTop="1">
      <c r="B70" s="10"/>
      <c r="C70" s="30"/>
      <c r="D70" s="40"/>
      <c r="E70" s="11"/>
      <c r="F70" s="40"/>
      <c r="G70" s="7"/>
      <c r="H70" s="40"/>
      <c r="I70" s="7"/>
      <c r="J70" s="40"/>
    </row>
    <row r="71" spans="1:10" ht="15.75">
      <c r="B71" s="26" t="s">
        <v>526</v>
      </c>
      <c r="C71" s="30"/>
      <c r="D71" s="41"/>
      <c r="E71" s="42"/>
      <c r="F71" s="43"/>
      <c r="G71" s="13"/>
      <c r="H71" s="40"/>
      <c r="I71" s="7"/>
      <c r="J71" s="40"/>
    </row>
    <row r="72" spans="1:10" ht="15.75">
      <c r="B72" s="26" t="s">
        <v>527</v>
      </c>
      <c r="C72" s="30"/>
      <c r="D72" s="44" t="s">
        <v>885</v>
      </c>
      <c r="E72" s="11"/>
      <c r="F72" s="40"/>
      <c r="G72" s="7"/>
      <c r="H72" s="40"/>
      <c r="I72" s="7"/>
      <c r="J72" s="40"/>
    </row>
    <row r="73" spans="1:10" ht="15.75">
      <c r="B73" s="26" t="s">
        <v>546</v>
      </c>
      <c r="C73" s="30"/>
      <c r="D73" s="44" t="s">
        <v>886</v>
      </c>
      <c r="E73" s="11"/>
      <c r="F73" s="40"/>
      <c r="G73" s="7"/>
      <c r="H73" s="40"/>
      <c r="I73" s="7"/>
      <c r="J73" s="40"/>
    </row>
    <row r="74" spans="1:10" ht="15.75">
      <c r="B74" s="26"/>
      <c r="C74" s="30"/>
      <c r="D74" s="44"/>
      <c r="E74" s="11"/>
      <c r="F74" s="40"/>
      <c r="G74" s="7"/>
      <c r="H74" s="40"/>
      <c r="I74" s="7"/>
      <c r="J74" s="40"/>
    </row>
    <row r="75" spans="1:10">
      <c r="B75" s="49" t="s">
        <v>528</v>
      </c>
      <c r="C75" s="45"/>
      <c r="D75" s="46"/>
      <c r="E75" s="3"/>
      <c r="F75" s="46"/>
      <c r="G75" s="47"/>
      <c r="H75" s="48"/>
      <c r="I75" s="47"/>
      <c r="J75" s="48"/>
    </row>
    <row r="76" spans="1:10">
      <c r="B76" s="268" t="s">
        <v>529</v>
      </c>
      <c r="C76" s="25"/>
      <c r="D76" s="25"/>
      <c r="E76" s="25"/>
      <c r="F76" s="25"/>
      <c r="G76" s="25"/>
      <c r="H76" s="25"/>
      <c r="I76" s="25"/>
      <c r="J76" s="25"/>
    </row>
    <row r="77" spans="1:10">
      <c r="B77" s="49" t="s">
        <v>697</v>
      </c>
      <c r="C77" s="25"/>
      <c r="D77" s="25"/>
      <c r="E77" s="25"/>
      <c r="F77" s="25"/>
      <c r="G77" s="25"/>
      <c r="H77" s="25"/>
      <c r="I77" s="25"/>
      <c r="J77" s="25"/>
    </row>
    <row r="78" spans="1:10">
      <c r="B78" s="49" t="s">
        <v>698</v>
      </c>
      <c r="C78" s="25"/>
      <c r="D78" s="25"/>
      <c r="E78" s="25"/>
      <c r="F78" s="25"/>
      <c r="G78" s="25"/>
      <c r="H78" s="25"/>
      <c r="I78" s="25"/>
      <c r="J78" s="25"/>
    </row>
    <row r="79" spans="1:10">
      <c r="B79" s="49" t="s">
        <v>67</v>
      </c>
      <c r="C79" s="25"/>
      <c r="D79" s="25"/>
      <c r="E79" s="25"/>
      <c r="F79" s="25"/>
      <c r="G79" s="25"/>
      <c r="H79" s="25"/>
      <c r="I79" s="25"/>
      <c r="J79" s="25"/>
    </row>
    <row r="80" spans="1:10">
      <c r="B80" s="50" t="s">
        <v>68</v>
      </c>
      <c r="C80" s="25"/>
      <c r="D80" s="25"/>
      <c r="E80" s="25"/>
      <c r="F80" s="25"/>
      <c r="G80" s="25"/>
      <c r="H80" s="25"/>
      <c r="I80" s="25"/>
      <c r="J80" s="25"/>
    </row>
    <row r="81" spans="1:10">
      <c r="A81" t="s">
        <v>69</v>
      </c>
      <c r="B81" s="52" t="s">
        <v>530</v>
      </c>
      <c r="C81" s="25"/>
      <c r="D81" s="25"/>
      <c r="E81" s="25"/>
      <c r="F81" s="25"/>
      <c r="G81" s="25"/>
      <c r="H81" s="25"/>
      <c r="I81" s="25"/>
      <c r="J81" s="25"/>
    </row>
    <row r="82" spans="1:10">
      <c r="B82" s="59" t="s">
        <v>773</v>
      </c>
    </row>
    <row r="84" spans="1:10">
      <c r="B84" s="53" t="s">
        <v>70</v>
      </c>
    </row>
  </sheetData>
  <printOptions gridLines="1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J34"/>
    </sheetView>
  </sheetViews>
  <sheetFormatPr defaultRowHeight="15"/>
  <cols>
    <col min="1" max="1" width="4.42578125" customWidth="1"/>
    <col min="2" max="2" width="26.5703125" customWidth="1"/>
    <col min="3" max="3" width="1.85546875" customWidth="1"/>
    <col min="4" max="4" width="12" customWidth="1"/>
    <col min="5" max="5" width="1.7109375" customWidth="1"/>
    <col min="6" max="6" width="11.7109375" customWidth="1"/>
    <col min="7" max="7" width="1.42578125" customWidth="1"/>
    <col min="8" max="8" width="13.140625" customWidth="1"/>
    <col min="9" max="9" width="1" customWidth="1"/>
    <col min="10" max="10" width="12.28515625" customWidth="1"/>
  </cols>
  <sheetData>
    <row r="1" spans="1:10" ht="15.75" thickBot="1">
      <c r="A1" s="108">
        <v>1</v>
      </c>
      <c r="B1" s="66" t="s">
        <v>404</v>
      </c>
      <c r="C1" s="261"/>
      <c r="D1" s="67" t="s">
        <v>484</v>
      </c>
      <c r="E1" s="68"/>
      <c r="F1" s="93" t="s">
        <v>1</v>
      </c>
      <c r="G1" s="68"/>
      <c r="H1" s="67" t="s">
        <v>487</v>
      </c>
      <c r="I1" s="68"/>
      <c r="J1" s="67" t="s">
        <v>486</v>
      </c>
    </row>
    <row r="2" spans="1:10">
      <c r="A2" s="108">
        <v>2</v>
      </c>
      <c r="B2" s="69" t="s">
        <v>2</v>
      </c>
      <c r="C2" s="70"/>
      <c r="D2" s="72"/>
      <c r="E2" s="72"/>
      <c r="F2" s="72"/>
      <c r="G2" s="72"/>
      <c r="H2" s="72"/>
      <c r="I2" s="72"/>
      <c r="J2" s="72"/>
    </row>
    <row r="3" spans="1:10">
      <c r="A3" s="108">
        <v>3</v>
      </c>
      <c r="B3" s="74" t="s">
        <v>405</v>
      </c>
      <c r="C3" s="70"/>
      <c r="D3" s="71">
        <v>61994</v>
      </c>
      <c r="E3" s="71"/>
      <c r="F3" s="80">
        <v>45000</v>
      </c>
      <c r="G3" s="80"/>
      <c r="H3" s="80">
        <v>50000</v>
      </c>
      <c r="I3" s="80"/>
      <c r="J3" s="80">
        <v>45000</v>
      </c>
    </row>
    <row r="4" spans="1:10">
      <c r="A4" s="108">
        <v>4</v>
      </c>
      <c r="B4" s="74" t="s">
        <v>643</v>
      </c>
      <c r="C4" s="70"/>
      <c r="D4" s="71">
        <v>405</v>
      </c>
      <c r="E4" s="71"/>
      <c r="F4" s="80">
        <v>225</v>
      </c>
      <c r="G4" s="80"/>
      <c r="H4" s="80">
        <v>1000</v>
      </c>
      <c r="I4" s="80"/>
      <c r="J4" s="80">
        <v>225</v>
      </c>
    </row>
    <row r="5" spans="1:10" ht="15.75" thickBot="1">
      <c r="A5" s="108">
        <v>5</v>
      </c>
      <c r="B5" s="74" t="s">
        <v>406</v>
      </c>
      <c r="C5" s="70"/>
      <c r="D5" s="187">
        <v>2000</v>
      </c>
      <c r="E5" s="187"/>
      <c r="F5" s="188">
        <v>2000</v>
      </c>
      <c r="G5" s="188"/>
      <c r="H5" s="188">
        <v>2000</v>
      </c>
      <c r="I5" s="188"/>
      <c r="J5" s="188">
        <v>2000</v>
      </c>
    </row>
    <row r="6" spans="1:10">
      <c r="A6" s="108">
        <v>6</v>
      </c>
      <c r="B6" s="76" t="s">
        <v>9</v>
      </c>
      <c r="C6" s="85"/>
      <c r="D6" s="88">
        <f xml:space="preserve"> SUM(D3:D5)</f>
        <v>64399</v>
      </c>
      <c r="E6" s="88"/>
      <c r="F6" s="88">
        <f>SUM(F3:F5)</f>
        <v>47225</v>
      </c>
      <c r="G6" s="88"/>
      <c r="H6" s="88">
        <f>SUM(H3:H5)</f>
        <v>53000</v>
      </c>
      <c r="I6" s="88"/>
      <c r="J6" s="88">
        <f>SUM(J3:J5)</f>
        <v>47225</v>
      </c>
    </row>
    <row r="7" spans="1:10">
      <c r="A7" s="108">
        <v>7</v>
      </c>
      <c r="B7" s="74"/>
      <c r="C7" s="70"/>
      <c r="D7" s="80"/>
      <c r="E7" s="80"/>
      <c r="F7" s="80"/>
      <c r="G7" s="80"/>
      <c r="H7" s="80"/>
      <c r="I7" s="80"/>
      <c r="J7" s="80"/>
    </row>
    <row r="8" spans="1:10">
      <c r="A8" s="108">
        <v>8</v>
      </c>
      <c r="B8" s="69" t="s">
        <v>10</v>
      </c>
      <c r="C8" s="70"/>
      <c r="D8" s="80"/>
      <c r="E8" s="80"/>
      <c r="F8" s="80"/>
      <c r="G8" s="80"/>
      <c r="H8" s="80"/>
      <c r="I8" s="80"/>
      <c r="J8" s="80"/>
    </row>
    <row r="9" spans="1:10">
      <c r="A9" s="108">
        <v>9</v>
      </c>
      <c r="B9" s="69" t="s">
        <v>17</v>
      </c>
      <c r="C9" s="70"/>
      <c r="D9" s="80"/>
      <c r="E9" s="80"/>
      <c r="F9" s="80"/>
      <c r="G9" s="80"/>
      <c r="H9" s="80"/>
      <c r="I9" s="80"/>
      <c r="J9" s="80"/>
    </row>
    <row r="10" spans="1:10">
      <c r="A10" s="108">
        <v>10</v>
      </c>
      <c r="B10" s="74" t="s">
        <v>407</v>
      </c>
      <c r="C10" s="70"/>
      <c r="D10" s="80">
        <v>12733</v>
      </c>
      <c r="E10" s="80"/>
      <c r="F10" s="80">
        <v>14000</v>
      </c>
      <c r="G10" s="80"/>
      <c r="H10" s="80">
        <v>13250</v>
      </c>
      <c r="I10" s="80"/>
      <c r="J10" s="80">
        <v>13250</v>
      </c>
    </row>
    <row r="11" spans="1:10">
      <c r="A11" s="108">
        <v>11</v>
      </c>
      <c r="B11" s="74" t="s">
        <v>408</v>
      </c>
      <c r="C11" s="70"/>
      <c r="D11" s="80">
        <v>0</v>
      </c>
      <c r="E11" s="80"/>
      <c r="F11" s="80">
        <v>0</v>
      </c>
      <c r="G11" s="80"/>
      <c r="H11" s="80">
        <v>0</v>
      </c>
      <c r="I11" s="80"/>
      <c r="J11" s="80">
        <v>0</v>
      </c>
    </row>
    <row r="12" spans="1:10">
      <c r="A12" s="108">
        <v>12</v>
      </c>
      <c r="B12" s="74" t="s">
        <v>363</v>
      </c>
      <c r="C12" s="70"/>
      <c r="D12" s="80">
        <v>2000</v>
      </c>
      <c r="E12" s="80"/>
      <c r="F12" s="80">
        <v>2000</v>
      </c>
      <c r="G12" s="80"/>
      <c r="H12" s="80">
        <v>2000</v>
      </c>
      <c r="I12" s="80"/>
      <c r="J12" s="80">
        <v>2000</v>
      </c>
    </row>
    <row r="13" spans="1:10">
      <c r="A13" s="108">
        <v>13</v>
      </c>
      <c r="B13" s="129" t="s">
        <v>409</v>
      </c>
      <c r="C13" s="70"/>
      <c r="D13" s="80">
        <v>54799</v>
      </c>
      <c r="E13" s="80"/>
      <c r="F13" s="80">
        <v>50000</v>
      </c>
      <c r="G13" s="80"/>
      <c r="H13" s="80">
        <v>27540</v>
      </c>
      <c r="I13" s="80"/>
      <c r="J13" s="81">
        <v>50000</v>
      </c>
    </row>
    <row r="14" spans="1:10">
      <c r="A14" s="108">
        <v>14</v>
      </c>
      <c r="B14" s="129" t="s">
        <v>642</v>
      </c>
      <c r="C14" s="70"/>
      <c r="D14" s="80"/>
      <c r="E14" s="80"/>
      <c r="F14" s="80"/>
      <c r="G14" s="80"/>
      <c r="H14" s="80"/>
      <c r="I14" s="80"/>
      <c r="J14" s="80"/>
    </row>
    <row r="15" spans="1:10">
      <c r="A15" s="108">
        <v>15</v>
      </c>
      <c r="B15" s="69" t="s">
        <v>37</v>
      </c>
      <c r="C15" s="70"/>
      <c r="D15" s="80"/>
      <c r="E15" s="80"/>
      <c r="F15" s="80"/>
      <c r="G15" s="80"/>
      <c r="H15" s="80"/>
      <c r="I15" s="80"/>
      <c r="J15" s="80"/>
    </row>
    <row r="16" spans="1:10">
      <c r="A16" s="108">
        <v>16</v>
      </c>
      <c r="B16" s="100" t="s">
        <v>887</v>
      </c>
      <c r="C16" s="101"/>
      <c r="D16" s="80">
        <v>0</v>
      </c>
      <c r="E16" s="80"/>
      <c r="F16" s="80">
        <v>40000</v>
      </c>
      <c r="G16" s="80"/>
      <c r="H16" s="80">
        <v>0</v>
      </c>
      <c r="I16" s="80"/>
      <c r="J16" s="82">
        <v>13610</v>
      </c>
    </row>
    <row r="17" spans="1:10">
      <c r="A17" s="108">
        <v>17</v>
      </c>
      <c r="B17" s="76" t="s">
        <v>38</v>
      </c>
      <c r="C17" s="85"/>
      <c r="D17" s="88">
        <f>SUM(D10:D16)</f>
        <v>69532</v>
      </c>
      <c r="E17" s="88"/>
      <c r="F17" s="88">
        <f>SUM(F10:F16)</f>
        <v>106000</v>
      </c>
      <c r="G17" s="88"/>
      <c r="H17" s="88">
        <f>SUM(H10:H16)</f>
        <v>42790</v>
      </c>
      <c r="I17" s="88"/>
      <c r="J17" s="88">
        <f>SUM(J10:J16)</f>
        <v>78860</v>
      </c>
    </row>
    <row r="18" spans="1:10">
      <c r="A18" s="108">
        <v>18</v>
      </c>
      <c r="B18" s="74"/>
      <c r="C18" s="70"/>
      <c r="D18" s="71"/>
      <c r="E18" s="71"/>
      <c r="F18" s="71"/>
      <c r="G18" s="71"/>
      <c r="H18" s="80"/>
      <c r="I18" s="80"/>
      <c r="J18" s="80"/>
    </row>
    <row r="19" spans="1:10">
      <c r="A19" s="108">
        <v>19</v>
      </c>
      <c r="B19" s="76" t="s">
        <v>39</v>
      </c>
      <c r="C19" s="85"/>
      <c r="D19" s="201">
        <f>D6-D17</f>
        <v>-5133</v>
      </c>
      <c r="E19" s="86"/>
      <c r="F19" s="201">
        <f>F6-F17</f>
        <v>-58775</v>
      </c>
      <c r="G19" s="86"/>
      <c r="H19" s="201">
        <f>H6-H17</f>
        <v>10210</v>
      </c>
      <c r="I19" s="86"/>
      <c r="J19" s="201">
        <f>J6-J17</f>
        <v>-31635</v>
      </c>
    </row>
    <row r="20" spans="1:10">
      <c r="A20" s="74"/>
      <c r="B20" s="76"/>
      <c r="C20" s="85"/>
      <c r="D20" s="130"/>
      <c r="E20" s="86"/>
      <c r="F20" s="130"/>
      <c r="G20" s="86"/>
      <c r="H20" s="130"/>
      <c r="I20" s="86"/>
      <c r="J20" s="130"/>
    </row>
    <row r="21" spans="1:10">
      <c r="A21" s="74"/>
      <c r="B21" s="202" t="s">
        <v>594</v>
      </c>
      <c r="C21" s="85"/>
      <c r="D21" s="130"/>
      <c r="E21" s="86"/>
      <c r="F21" s="130"/>
      <c r="G21" s="86"/>
      <c r="H21" s="130"/>
      <c r="I21" s="86"/>
      <c r="J21" s="130"/>
    </row>
    <row r="22" spans="1:10">
      <c r="A22" s="74"/>
      <c r="B22" s="202" t="s">
        <v>595</v>
      </c>
      <c r="C22" s="85"/>
      <c r="D22" s="130"/>
      <c r="E22" s="86"/>
      <c r="F22" s="277" t="s">
        <v>640</v>
      </c>
      <c r="G22" s="210"/>
      <c r="H22" s="277"/>
      <c r="I22" s="210"/>
      <c r="J22" s="277"/>
    </row>
    <row r="23" spans="1:10">
      <c r="A23" s="132" t="s">
        <v>410</v>
      </c>
      <c r="B23" s="134" t="s">
        <v>411</v>
      </c>
      <c r="C23" s="132"/>
      <c r="D23" s="132"/>
      <c r="E23" s="132"/>
      <c r="F23" s="278" t="s">
        <v>641</v>
      </c>
      <c r="G23" s="279"/>
      <c r="H23" s="279"/>
      <c r="I23" s="279"/>
      <c r="J23" s="279"/>
    </row>
    <row r="24" spans="1:10">
      <c r="A24" s="132"/>
      <c r="B24" s="134" t="s">
        <v>412</v>
      </c>
      <c r="C24" s="132"/>
      <c r="D24" s="132"/>
      <c r="E24" s="132"/>
      <c r="F24" s="132"/>
      <c r="G24" s="132"/>
      <c r="H24" s="132"/>
      <c r="I24" s="132"/>
      <c r="J24" s="132"/>
    </row>
    <row r="25" spans="1:10">
      <c r="A25" s="132"/>
      <c r="B25" s="134" t="s">
        <v>413</v>
      </c>
      <c r="C25" s="132"/>
      <c r="D25" s="132"/>
      <c r="E25" s="132"/>
      <c r="F25" s="132"/>
      <c r="G25" s="132"/>
      <c r="H25" s="132"/>
      <c r="I25" s="132"/>
      <c r="J25" s="132"/>
    </row>
    <row r="26" spans="1:10">
      <c r="B26" s="134" t="s">
        <v>414</v>
      </c>
    </row>
    <row r="27" spans="1:10">
      <c r="B27" s="134" t="s">
        <v>415</v>
      </c>
    </row>
    <row r="28" spans="1:10">
      <c r="B28" s="134" t="s">
        <v>416</v>
      </c>
    </row>
    <row r="29" spans="1:10">
      <c r="B29" s="136"/>
    </row>
    <row r="32" spans="1:10">
      <c r="B32" s="203" t="s">
        <v>417</v>
      </c>
    </row>
  </sheetData>
  <printOptions gridLines="1"/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J50"/>
    </sheetView>
  </sheetViews>
  <sheetFormatPr defaultRowHeight="15"/>
  <cols>
    <col min="1" max="1" width="3.5703125" customWidth="1"/>
    <col min="2" max="2" width="28.5703125" customWidth="1"/>
    <col min="3" max="3" width="1.85546875" customWidth="1"/>
    <col min="4" max="4" width="12.5703125" customWidth="1"/>
    <col min="5" max="5" width="1.28515625" customWidth="1"/>
    <col min="6" max="6" width="12.28515625" customWidth="1"/>
    <col min="7" max="7" width="1.7109375" customWidth="1"/>
    <col min="8" max="8" width="13.28515625" customWidth="1"/>
    <col min="9" max="9" width="1.28515625" customWidth="1"/>
    <col min="10" max="10" width="12.140625" customWidth="1"/>
  </cols>
  <sheetData>
    <row r="1" spans="1:10" ht="15.75" thickBot="1">
      <c r="A1" s="108">
        <v>1</v>
      </c>
      <c r="B1" s="204" t="s">
        <v>418</v>
      </c>
      <c r="C1" s="261"/>
      <c r="D1" s="67" t="s">
        <v>484</v>
      </c>
      <c r="E1" s="68"/>
      <c r="F1" s="93" t="s">
        <v>1</v>
      </c>
      <c r="G1" s="68"/>
      <c r="H1" s="67" t="s">
        <v>485</v>
      </c>
      <c r="I1" s="68"/>
      <c r="J1" s="67" t="s">
        <v>486</v>
      </c>
    </row>
    <row r="2" spans="1:10">
      <c r="A2" s="108">
        <v>2</v>
      </c>
      <c r="B2" s="204" t="s">
        <v>419</v>
      </c>
      <c r="C2" s="97"/>
      <c r="D2" s="191"/>
      <c r="E2" s="118"/>
      <c r="F2" s="190"/>
      <c r="G2" s="118"/>
      <c r="H2" s="191"/>
      <c r="I2" s="118"/>
      <c r="J2" s="191"/>
    </row>
    <row r="3" spans="1:10">
      <c r="A3" s="108">
        <v>3</v>
      </c>
      <c r="B3" s="69" t="s">
        <v>2</v>
      </c>
      <c r="C3" s="70"/>
      <c r="D3" s="72"/>
      <c r="E3" s="72"/>
      <c r="F3" s="73"/>
      <c r="G3" s="73"/>
      <c r="H3" s="73"/>
      <c r="I3" s="73"/>
      <c r="J3" s="73"/>
    </row>
    <row r="4" spans="1:10">
      <c r="A4" s="108">
        <v>4</v>
      </c>
      <c r="B4" s="99" t="s">
        <v>806</v>
      </c>
      <c r="C4" s="70"/>
      <c r="D4" s="71">
        <v>7288</v>
      </c>
      <c r="E4" s="71"/>
      <c r="F4" s="80">
        <v>8000</v>
      </c>
      <c r="G4" s="80"/>
      <c r="H4" s="80">
        <v>8000</v>
      </c>
      <c r="I4" s="80"/>
      <c r="J4" s="80">
        <v>8000</v>
      </c>
    </row>
    <row r="5" spans="1:10">
      <c r="A5" s="108">
        <v>5</v>
      </c>
      <c r="B5" s="99" t="s">
        <v>420</v>
      </c>
      <c r="C5" s="70"/>
      <c r="D5" s="71">
        <v>4445</v>
      </c>
      <c r="E5" s="71"/>
      <c r="F5" s="80">
        <v>5000</v>
      </c>
      <c r="G5" s="80"/>
      <c r="H5" s="80">
        <v>6000</v>
      </c>
      <c r="I5" s="80"/>
      <c r="J5" s="80">
        <v>6000</v>
      </c>
    </row>
    <row r="6" spans="1:10">
      <c r="A6" s="108">
        <v>6</v>
      </c>
      <c r="B6" s="99" t="s">
        <v>676</v>
      </c>
      <c r="C6" s="70"/>
      <c r="D6" s="71"/>
      <c r="E6" s="71"/>
      <c r="F6" s="80"/>
      <c r="G6" s="80"/>
      <c r="H6" s="80"/>
      <c r="I6" s="80"/>
      <c r="J6" s="80"/>
    </row>
    <row r="7" spans="1:10">
      <c r="A7" s="108">
        <v>7</v>
      </c>
      <c r="B7" s="74" t="s">
        <v>421</v>
      </c>
      <c r="C7" s="70"/>
      <c r="D7" s="71">
        <v>102485</v>
      </c>
      <c r="E7" s="71"/>
      <c r="F7" s="80">
        <v>10000</v>
      </c>
      <c r="G7" s="80"/>
      <c r="H7" s="80">
        <v>12425</v>
      </c>
      <c r="I7" s="80"/>
      <c r="J7" s="80">
        <v>10000</v>
      </c>
    </row>
    <row r="8" spans="1:10">
      <c r="A8" s="108">
        <v>8</v>
      </c>
      <c r="B8" s="74" t="s">
        <v>422</v>
      </c>
      <c r="C8" s="70"/>
      <c r="D8" s="71">
        <v>9561</v>
      </c>
      <c r="E8" s="71"/>
      <c r="F8" s="80">
        <v>5500</v>
      </c>
      <c r="G8" s="80"/>
      <c r="H8" s="80">
        <v>6700</v>
      </c>
      <c r="I8" s="80"/>
      <c r="J8" s="80">
        <v>5500</v>
      </c>
    </row>
    <row r="9" spans="1:10">
      <c r="A9" s="108">
        <v>9</v>
      </c>
      <c r="B9" s="74" t="s">
        <v>423</v>
      </c>
      <c r="C9" s="70"/>
      <c r="D9" s="71">
        <v>31998</v>
      </c>
      <c r="E9" s="71"/>
      <c r="F9" s="80">
        <v>25000</v>
      </c>
      <c r="G9" s="80"/>
      <c r="H9" s="80">
        <v>25000</v>
      </c>
      <c r="I9" s="80"/>
      <c r="J9" s="80">
        <v>25000</v>
      </c>
    </row>
    <row r="10" spans="1:10">
      <c r="A10" s="108">
        <v>10</v>
      </c>
      <c r="B10" s="74" t="s">
        <v>424</v>
      </c>
      <c r="C10" s="70"/>
      <c r="D10" s="71">
        <v>6000</v>
      </c>
      <c r="E10" s="71"/>
      <c r="F10" s="80">
        <v>6200</v>
      </c>
      <c r="G10" s="80"/>
      <c r="H10" s="80">
        <v>6000</v>
      </c>
      <c r="I10" s="80"/>
      <c r="J10" s="80">
        <v>6000</v>
      </c>
    </row>
    <row r="11" spans="1:10">
      <c r="A11" s="108">
        <v>11</v>
      </c>
      <c r="B11" s="74" t="s">
        <v>680</v>
      </c>
      <c r="C11" s="70"/>
      <c r="D11" s="71"/>
      <c r="E11" s="71"/>
      <c r="F11" s="80"/>
      <c r="G11" s="80"/>
      <c r="H11" s="80"/>
      <c r="I11" s="80"/>
      <c r="J11" s="80"/>
    </row>
    <row r="12" spans="1:10">
      <c r="A12" s="108">
        <v>12</v>
      </c>
      <c r="B12" s="74" t="s">
        <v>425</v>
      </c>
      <c r="C12" s="70"/>
      <c r="D12" s="71">
        <v>13</v>
      </c>
      <c r="E12" s="71"/>
      <c r="F12" s="80">
        <v>5</v>
      </c>
      <c r="G12" s="80"/>
      <c r="H12" s="80">
        <v>22</v>
      </c>
      <c r="I12" s="80"/>
      <c r="J12" s="80">
        <v>15</v>
      </c>
    </row>
    <row r="13" spans="1:10">
      <c r="A13" s="108">
        <v>13</v>
      </c>
      <c r="B13" s="74" t="s">
        <v>426</v>
      </c>
      <c r="C13" s="70"/>
      <c r="D13" s="71">
        <v>600</v>
      </c>
      <c r="E13" s="71"/>
      <c r="F13" s="80">
        <v>0</v>
      </c>
      <c r="G13" s="80"/>
      <c r="H13" s="80">
        <v>424</v>
      </c>
      <c r="I13" s="80"/>
      <c r="J13" s="80">
        <v>0</v>
      </c>
    </row>
    <row r="14" spans="1:10">
      <c r="A14" s="108">
        <v>14</v>
      </c>
      <c r="B14" s="189" t="s">
        <v>427</v>
      </c>
      <c r="C14" s="70"/>
      <c r="D14" s="71">
        <v>5000</v>
      </c>
      <c r="E14" s="71"/>
      <c r="F14" s="80">
        <v>500</v>
      </c>
      <c r="G14" s="80"/>
      <c r="H14" s="80">
        <v>0</v>
      </c>
      <c r="I14" s="80"/>
      <c r="J14" s="80">
        <v>0</v>
      </c>
    </row>
    <row r="15" spans="1:10">
      <c r="A15" s="108">
        <v>15</v>
      </c>
      <c r="B15" s="99" t="s">
        <v>428</v>
      </c>
      <c r="C15" s="70"/>
      <c r="D15" s="71">
        <v>0</v>
      </c>
      <c r="E15" s="71"/>
      <c r="F15" s="80">
        <v>0</v>
      </c>
      <c r="G15" s="80"/>
      <c r="H15" s="80">
        <v>0</v>
      </c>
      <c r="I15" s="80"/>
      <c r="J15" s="80">
        <v>100</v>
      </c>
    </row>
    <row r="16" spans="1:10">
      <c r="A16" s="108">
        <v>16</v>
      </c>
      <c r="B16" s="100" t="s">
        <v>429</v>
      </c>
      <c r="C16" s="70"/>
      <c r="D16" s="71">
        <v>0</v>
      </c>
      <c r="E16" s="71"/>
      <c r="F16" s="80">
        <v>75000</v>
      </c>
      <c r="G16" s="80"/>
      <c r="H16" s="82">
        <v>46087</v>
      </c>
      <c r="I16" s="80"/>
      <c r="J16" s="80">
        <v>75000</v>
      </c>
    </row>
    <row r="17" spans="1:10">
      <c r="A17" s="108">
        <v>17</v>
      </c>
      <c r="B17" s="100" t="s">
        <v>675</v>
      </c>
      <c r="C17" s="70"/>
      <c r="D17" s="71">
        <v>0</v>
      </c>
      <c r="E17" s="71"/>
      <c r="F17" s="80"/>
      <c r="G17" s="80"/>
      <c r="H17" s="80"/>
      <c r="I17" s="80"/>
      <c r="J17" s="80"/>
    </row>
    <row r="18" spans="1:10">
      <c r="A18" s="108">
        <v>18</v>
      </c>
      <c r="B18" s="76" t="s">
        <v>9</v>
      </c>
      <c r="C18" s="85"/>
      <c r="D18" s="86">
        <f>SUM(D4:D17)</f>
        <v>167390</v>
      </c>
      <c r="E18" s="86"/>
      <c r="F18" s="88">
        <f>SUM(F4:F16)</f>
        <v>135205</v>
      </c>
      <c r="G18" s="88"/>
      <c r="H18" s="88">
        <f>SUM(H4:H17)</f>
        <v>110658</v>
      </c>
      <c r="I18" s="88"/>
      <c r="J18" s="88">
        <f>SUM(J4:J17)</f>
        <v>135615</v>
      </c>
    </row>
    <row r="19" spans="1:10">
      <c r="A19" s="108">
        <v>19</v>
      </c>
      <c r="B19" s="76" t="s">
        <v>10</v>
      </c>
      <c r="C19" s="85"/>
      <c r="D19" s="86"/>
      <c r="E19" s="86"/>
      <c r="F19" s="88"/>
      <c r="G19" s="88"/>
      <c r="H19" s="88"/>
      <c r="I19" s="88"/>
      <c r="J19" s="88"/>
    </row>
    <row r="20" spans="1:10">
      <c r="A20" s="108">
        <v>20</v>
      </c>
      <c r="B20" s="76" t="s">
        <v>430</v>
      </c>
      <c r="C20" s="85"/>
      <c r="D20" s="86"/>
      <c r="E20" s="86"/>
      <c r="F20" s="88"/>
      <c r="G20" s="88"/>
      <c r="H20" s="88"/>
      <c r="I20" s="88"/>
      <c r="J20" s="88"/>
    </row>
    <row r="21" spans="1:10">
      <c r="A21" s="108">
        <v>21</v>
      </c>
      <c r="B21" s="189" t="s">
        <v>497</v>
      </c>
      <c r="C21" s="85"/>
      <c r="D21" s="71">
        <v>0</v>
      </c>
      <c r="E21" s="86"/>
      <c r="F21" s="80">
        <v>6200</v>
      </c>
      <c r="G21" s="88"/>
      <c r="H21" s="80">
        <v>6200</v>
      </c>
      <c r="I21" s="88"/>
      <c r="J21" s="80">
        <v>6200</v>
      </c>
    </row>
    <row r="22" spans="1:10">
      <c r="A22" s="108">
        <v>22</v>
      </c>
      <c r="B22" s="189" t="s">
        <v>431</v>
      </c>
      <c r="C22" s="70"/>
      <c r="D22" s="71">
        <v>3050</v>
      </c>
      <c r="E22" s="71"/>
      <c r="F22" s="80">
        <v>2800</v>
      </c>
      <c r="G22" s="80"/>
      <c r="H22" s="80">
        <v>3200</v>
      </c>
      <c r="I22" s="80"/>
      <c r="J22" s="80">
        <v>3200</v>
      </c>
    </row>
    <row r="23" spans="1:10">
      <c r="A23" s="108">
        <v>23</v>
      </c>
      <c r="B23" s="69" t="s">
        <v>17</v>
      </c>
      <c r="C23" s="70"/>
      <c r="D23" s="71"/>
      <c r="E23" s="71"/>
      <c r="F23" s="80"/>
      <c r="G23" s="80"/>
      <c r="H23" s="80"/>
      <c r="I23" s="80"/>
      <c r="J23" s="80"/>
    </row>
    <row r="24" spans="1:10">
      <c r="A24" s="108">
        <v>24</v>
      </c>
      <c r="B24" s="74" t="s">
        <v>432</v>
      </c>
      <c r="C24" s="70"/>
      <c r="D24" s="71">
        <v>2400</v>
      </c>
      <c r="E24" s="71"/>
      <c r="F24" s="80">
        <v>2400</v>
      </c>
      <c r="G24" s="80"/>
      <c r="H24" s="80">
        <v>4420</v>
      </c>
      <c r="I24" s="80"/>
      <c r="J24" s="80">
        <v>4420</v>
      </c>
    </row>
    <row r="25" spans="1:10">
      <c r="A25" s="108">
        <v>25</v>
      </c>
      <c r="B25" s="74" t="s">
        <v>846</v>
      </c>
      <c r="C25" s="70"/>
      <c r="D25" s="71"/>
      <c r="E25" s="71"/>
      <c r="F25" s="80"/>
      <c r="G25" s="80"/>
      <c r="H25" s="80">
        <v>2038</v>
      </c>
      <c r="I25" s="80"/>
      <c r="J25" s="80">
        <v>1700</v>
      </c>
    </row>
    <row r="26" spans="1:10">
      <c r="A26" s="108">
        <v>26</v>
      </c>
      <c r="B26" s="74" t="s">
        <v>433</v>
      </c>
      <c r="C26" s="70"/>
      <c r="D26" s="71">
        <v>223</v>
      </c>
      <c r="E26" s="71"/>
      <c r="F26" s="80">
        <v>200</v>
      </c>
      <c r="G26" s="80"/>
      <c r="H26" s="80">
        <v>0</v>
      </c>
      <c r="I26" s="80"/>
      <c r="J26" s="80">
        <v>200</v>
      </c>
    </row>
    <row r="27" spans="1:10">
      <c r="A27" s="108">
        <v>27</v>
      </c>
      <c r="B27" s="205" t="s">
        <v>434</v>
      </c>
      <c r="C27" s="70"/>
      <c r="D27" s="71">
        <v>122</v>
      </c>
      <c r="E27" s="71"/>
      <c r="F27" s="80">
        <v>225</v>
      </c>
      <c r="G27" s="80"/>
      <c r="H27" s="80">
        <v>0</v>
      </c>
      <c r="I27" s="80"/>
      <c r="J27" s="88">
        <v>225</v>
      </c>
    </row>
    <row r="28" spans="1:10">
      <c r="A28" s="108">
        <v>28</v>
      </c>
      <c r="B28" s="189" t="s">
        <v>435</v>
      </c>
      <c r="C28" s="70"/>
      <c r="D28" s="71">
        <v>724</v>
      </c>
      <c r="E28" s="71"/>
      <c r="F28" s="80">
        <v>550</v>
      </c>
      <c r="G28" s="80"/>
      <c r="H28" s="80">
        <v>27</v>
      </c>
      <c r="I28" s="80"/>
      <c r="J28" s="88">
        <v>550</v>
      </c>
    </row>
    <row r="29" spans="1:10">
      <c r="A29" s="108">
        <v>29</v>
      </c>
      <c r="B29" s="74" t="s">
        <v>436</v>
      </c>
      <c r="C29" s="70"/>
      <c r="D29" s="71">
        <v>9995</v>
      </c>
      <c r="E29" s="71"/>
      <c r="F29" s="80">
        <v>10000</v>
      </c>
      <c r="G29" s="80"/>
      <c r="H29" s="80">
        <v>10000</v>
      </c>
      <c r="I29" s="80"/>
      <c r="J29" s="80">
        <v>11000</v>
      </c>
    </row>
    <row r="30" spans="1:10">
      <c r="A30" s="108">
        <v>30</v>
      </c>
      <c r="B30" s="74" t="s">
        <v>437</v>
      </c>
      <c r="C30" s="70"/>
      <c r="D30" s="71">
        <v>11600</v>
      </c>
      <c r="E30" s="71"/>
      <c r="F30" s="80">
        <v>15000</v>
      </c>
      <c r="G30" s="80"/>
      <c r="H30" s="80">
        <v>13000</v>
      </c>
      <c r="I30" s="80"/>
      <c r="J30" s="80">
        <v>15000</v>
      </c>
    </row>
    <row r="31" spans="1:10">
      <c r="A31" s="108">
        <v>31</v>
      </c>
      <c r="B31" s="74" t="s">
        <v>438</v>
      </c>
      <c r="C31" s="70"/>
      <c r="D31" s="71">
        <v>9155</v>
      </c>
      <c r="E31" s="71"/>
      <c r="F31" s="80">
        <v>3000</v>
      </c>
      <c r="G31" s="80"/>
      <c r="H31" s="80">
        <v>3507</v>
      </c>
      <c r="I31" s="80"/>
      <c r="J31" s="80">
        <v>3000</v>
      </c>
    </row>
    <row r="32" spans="1:10">
      <c r="A32" s="108">
        <v>32</v>
      </c>
      <c r="B32" s="99" t="s">
        <v>428</v>
      </c>
      <c r="C32" s="70"/>
      <c r="D32" s="71">
        <v>134</v>
      </c>
      <c r="E32" s="71"/>
      <c r="F32" s="80">
        <v>100</v>
      </c>
      <c r="G32" s="80"/>
      <c r="H32" s="80">
        <v>0</v>
      </c>
      <c r="I32" s="80"/>
      <c r="J32" s="80">
        <v>100</v>
      </c>
    </row>
    <row r="33" spans="1:10">
      <c r="A33" s="108">
        <v>33</v>
      </c>
      <c r="B33" s="74" t="s">
        <v>439</v>
      </c>
      <c r="C33" s="70"/>
      <c r="D33" s="71">
        <v>19</v>
      </c>
      <c r="E33" s="71"/>
      <c r="F33" s="80">
        <v>0</v>
      </c>
      <c r="G33" s="80"/>
      <c r="H33" s="80">
        <v>0</v>
      </c>
      <c r="I33" s="80"/>
      <c r="J33" s="80">
        <v>25</v>
      </c>
    </row>
    <row r="34" spans="1:10">
      <c r="A34" s="108">
        <v>34</v>
      </c>
      <c r="B34" s="74" t="s">
        <v>847</v>
      </c>
      <c r="C34" s="70"/>
      <c r="D34" s="71">
        <v>6879</v>
      </c>
      <c r="E34" s="71"/>
      <c r="F34" s="80">
        <v>3500</v>
      </c>
      <c r="G34" s="80"/>
      <c r="H34" s="80">
        <v>3300</v>
      </c>
      <c r="I34" s="80"/>
      <c r="J34" s="80">
        <v>3500</v>
      </c>
    </row>
    <row r="35" spans="1:10">
      <c r="A35" s="108">
        <v>35</v>
      </c>
      <c r="B35" s="74" t="s">
        <v>440</v>
      </c>
      <c r="C35" s="70"/>
      <c r="D35" s="71">
        <v>960</v>
      </c>
      <c r="E35" s="71"/>
      <c r="F35" s="80">
        <v>1200</v>
      </c>
      <c r="G35" s="80"/>
      <c r="H35" s="80">
        <v>960</v>
      </c>
      <c r="I35" s="80"/>
      <c r="J35" s="80">
        <v>1200</v>
      </c>
    </row>
    <row r="36" spans="1:10">
      <c r="A36" s="108">
        <v>36</v>
      </c>
      <c r="B36" s="74" t="s">
        <v>441</v>
      </c>
      <c r="C36" s="70"/>
      <c r="D36" s="71">
        <v>400</v>
      </c>
      <c r="E36" s="71"/>
      <c r="F36" s="80">
        <v>200</v>
      </c>
      <c r="G36" s="80"/>
      <c r="H36" s="80">
        <v>200</v>
      </c>
      <c r="I36" s="80"/>
      <c r="J36" s="80">
        <v>200</v>
      </c>
    </row>
    <row r="37" spans="1:10">
      <c r="A37" s="108">
        <v>37</v>
      </c>
      <c r="B37" s="74" t="s">
        <v>678</v>
      </c>
      <c r="C37" s="70"/>
      <c r="D37" s="71">
        <v>6540</v>
      </c>
      <c r="E37" s="71"/>
      <c r="F37" s="80">
        <v>0</v>
      </c>
      <c r="G37" s="80"/>
      <c r="H37" s="80">
        <v>0</v>
      </c>
      <c r="I37" s="80"/>
      <c r="J37" s="80">
        <v>0</v>
      </c>
    </row>
    <row r="38" spans="1:10">
      <c r="A38" s="108">
        <v>38</v>
      </c>
      <c r="B38" s="74" t="s">
        <v>679</v>
      </c>
      <c r="C38" s="70"/>
      <c r="D38" s="71"/>
      <c r="E38" s="71"/>
      <c r="F38" s="80"/>
      <c r="G38" s="80"/>
      <c r="H38" s="80"/>
      <c r="I38" s="80"/>
      <c r="J38" s="80"/>
    </row>
    <row r="39" spans="1:10">
      <c r="A39" s="108">
        <v>39</v>
      </c>
      <c r="B39" s="99" t="s">
        <v>674</v>
      </c>
      <c r="C39" s="70"/>
      <c r="D39" s="71">
        <v>5000</v>
      </c>
      <c r="E39" s="71"/>
      <c r="F39" s="80">
        <v>500</v>
      </c>
      <c r="G39" s="80"/>
      <c r="H39" s="80">
        <v>0</v>
      </c>
      <c r="I39" s="80"/>
      <c r="J39" s="80">
        <v>0</v>
      </c>
    </row>
    <row r="40" spans="1:10">
      <c r="A40" s="108">
        <v>40</v>
      </c>
      <c r="B40" s="69" t="s">
        <v>35</v>
      </c>
      <c r="C40" s="70"/>
      <c r="D40" s="71"/>
      <c r="E40" s="71"/>
      <c r="F40" s="80"/>
      <c r="G40" s="80"/>
      <c r="H40" s="80"/>
      <c r="I40" s="80"/>
      <c r="J40" s="80"/>
    </row>
    <row r="41" spans="1:10">
      <c r="A41" s="108">
        <v>41</v>
      </c>
      <c r="B41" s="74" t="s">
        <v>677</v>
      </c>
      <c r="C41" s="70"/>
      <c r="D41" s="71">
        <v>110000</v>
      </c>
      <c r="E41" s="71"/>
      <c r="F41" s="80">
        <v>84000</v>
      </c>
      <c r="G41" s="80"/>
      <c r="H41" s="82">
        <v>64087</v>
      </c>
      <c r="I41" s="80"/>
      <c r="J41" s="80">
        <v>80000</v>
      </c>
    </row>
    <row r="42" spans="1:10">
      <c r="A42" s="108">
        <v>42</v>
      </c>
      <c r="B42" s="74" t="s">
        <v>442</v>
      </c>
      <c r="C42" s="70"/>
      <c r="D42" s="71">
        <v>0</v>
      </c>
      <c r="E42" s="71"/>
      <c r="F42" s="80">
        <v>5000</v>
      </c>
      <c r="G42" s="80"/>
      <c r="H42" s="80">
        <v>5000</v>
      </c>
      <c r="I42" s="80"/>
      <c r="J42" s="80">
        <v>5000</v>
      </c>
    </row>
    <row r="43" spans="1:10" ht="15.75" thickBot="1">
      <c r="A43" s="108">
        <v>43</v>
      </c>
      <c r="B43" s="206" t="s">
        <v>38</v>
      </c>
      <c r="C43" s="207"/>
      <c r="D43" s="208">
        <f>SUM(D21:D42)</f>
        <v>167201</v>
      </c>
      <c r="E43" s="208"/>
      <c r="F43" s="209">
        <f>SUM(F21:F42)</f>
        <v>134875</v>
      </c>
      <c r="G43" s="209">
        <f>SUM(G31:G39)</f>
        <v>0</v>
      </c>
      <c r="H43" s="209">
        <f>SUM(H21:H42)</f>
        <v>115939</v>
      </c>
      <c r="I43" s="209"/>
      <c r="J43" s="209">
        <f>SUM(J21:J42)</f>
        <v>135520</v>
      </c>
    </row>
    <row r="44" spans="1:10">
      <c r="A44" s="108">
        <v>44</v>
      </c>
      <c r="B44" s="76" t="s">
        <v>39</v>
      </c>
      <c r="C44" s="85"/>
      <c r="D44" s="86">
        <f xml:space="preserve"> SUM(D18-D43)</f>
        <v>189</v>
      </c>
      <c r="E44" s="86"/>
      <c r="F44" s="88">
        <f xml:space="preserve"> SUM(F18-F43)</f>
        <v>330</v>
      </c>
      <c r="G44" s="88"/>
      <c r="H44" s="88">
        <f>H18-H43</f>
        <v>-5281</v>
      </c>
      <c r="I44" s="88"/>
      <c r="J44" s="88">
        <f>J18-J43</f>
        <v>95</v>
      </c>
    </row>
    <row r="45" spans="1:10">
      <c r="A45" s="108"/>
      <c r="B45" s="76"/>
      <c r="C45" s="85"/>
      <c r="D45" s="86"/>
      <c r="E45" s="86"/>
      <c r="F45" s="88"/>
      <c r="G45" s="88"/>
      <c r="H45" s="88"/>
      <c r="I45" s="88"/>
      <c r="J45" s="88"/>
    </row>
    <row r="46" spans="1:10">
      <c r="A46" s="108"/>
      <c r="B46" s="76"/>
      <c r="C46" s="85"/>
      <c r="D46" s="86"/>
      <c r="E46" s="86"/>
      <c r="F46" s="88"/>
      <c r="G46" s="88"/>
      <c r="H46" s="88"/>
      <c r="I46" s="88"/>
      <c r="J46" s="88"/>
    </row>
    <row r="47" spans="1:10">
      <c r="A47" s="74" t="s">
        <v>170</v>
      </c>
      <c r="B47" s="92" t="s">
        <v>596</v>
      </c>
    </row>
    <row r="48" spans="1:10">
      <c r="B48" s="92" t="s">
        <v>597</v>
      </c>
    </row>
    <row r="49" spans="2:2">
      <c r="B49" s="194" t="s">
        <v>443</v>
      </c>
    </row>
  </sheetData>
  <printOptions gridLines="1"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selection sqref="A1:J89"/>
    </sheetView>
  </sheetViews>
  <sheetFormatPr defaultRowHeight="15"/>
  <cols>
    <col min="1" max="1" width="3.7109375" customWidth="1"/>
    <col min="2" max="2" width="26.28515625" customWidth="1"/>
    <col min="3" max="3" width="1.28515625" customWidth="1"/>
    <col min="4" max="4" width="11.5703125" customWidth="1"/>
    <col min="5" max="5" width="1" customWidth="1"/>
    <col min="6" max="6" width="12.140625" customWidth="1"/>
    <col min="7" max="7" width="0.85546875" customWidth="1"/>
    <col min="8" max="8" width="13.28515625" customWidth="1"/>
    <col min="9" max="9" width="1.140625" customWidth="1"/>
    <col min="10" max="10" width="12.140625" customWidth="1"/>
  </cols>
  <sheetData>
    <row r="1" spans="1:10" ht="15.75" thickBot="1">
      <c r="A1" s="108">
        <v>1</v>
      </c>
      <c r="B1" s="66" t="s">
        <v>444</v>
      </c>
      <c r="C1" s="261"/>
      <c r="D1" s="67" t="s">
        <v>484</v>
      </c>
      <c r="E1" s="68"/>
      <c r="F1" s="93" t="s">
        <v>1</v>
      </c>
      <c r="G1" s="68"/>
      <c r="H1" s="67" t="s">
        <v>485</v>
      </c>
      <c r="I1" s="68"/>
      <c r="J1" s="67" t="s">
        <v>486</v>
      </c>
    </row>
    <row r="2" spans="1:10">
      <c r="A2" s="108">
        <v>2</v>
      </c>
      <c r="B2" s="69" t="s">
        <v>2</v>
      </c>
      <c r="C2" s="70"/>
      <c r="D2" s="72"/>
      <c r="E2" s="73"/>
      <c r="F2" s="72"/>
      <c r="G2" s="72"/>
      <c r="H2" s="72"/>
      <c r="I2" s="72"/>
      <c r="J2" s="72"/>
    </row>
    <row r="3" spans="1:10">
      <c r="A3" s="108">
        <v>3</v>
      </c>
      <c r="B3" s="291" t="s">
        <v>445</v>
      </c>
      <c r="C3" s="102"/>
      <c r="D3" s="80">
        <v>0</v>
      </c>
      <c r="E3" s="80"/>
      <c r="F3" s="80">
        <v>6013</v>
      </c>
      <c r="G3" s="88"/>
      <c r="H3" s="80">
        <v>0</v>
      </c>
      <c r="I3" s="88"/>
      <c r="J3" s="88">
        <v>0</v>
      </c>
    </row>
    <row r="4" spans="1:10">
      <c r="A4" s="108">
        <v>4</v>
      </c>
      <c r="B4" s="291" t="s">
        <v>446</v>
      </c>
      <c r="C4" s="102"/>
      <c r="D4" s="80">
        <v>1578</v>
      </c>
      <c r="E4" s="80"/>
      <c r="F4" s="80">
        <v>3200</v>
      </c>
      <c r="G4" s="88"/>
      <c r="H4" s="80">
        <v>0</v>
      </c>
      <c r="I4" s="88"/>
      <c r="J4" s="88">
        <v>0</v>
      </c>
    </row>
    <row r="5" spans="1:10">
      <c r="A5" s="108">
        <v>5</v>
      </c>
      <c r="B5" s="99"/>
      <c r="C5" s="102"/>
      <c r="D5" s="71"/>
      <c r="E5" s="80"/>
      <c r="F5" s="71"/>
      <c r="G5" s="80"/>
      <c r="H5" s="71"/>
      <c r="I5" s="80"/>
      <c r="J5" s="80"/>
    </row>
    <row r="6" spans="1:10">
      <c r="A6" s="108">
        <v>6</v>
      </c>
      <c r="B6" s="289" t="s">
        <v>786</v>
      </c>
      <c r="C6" s="102"/>
      <c r="D6" s="290">
        <v>1443</v>
      </c>
      <c r="E6" s="80"/>
      <c r="F6" s="290">
        <v>0</v>
      </c>
      <c r="G6" s="80"/>
      <c r="H6" s="290">
        <v>3050</v>
      </c>
      <c r="I6" s="80"/>
      <c r="J6" s="290">
        <v>3050</v>
      </c>
    </row>
    <row r="7" spans="1:10">
      <c r="A7" s="108">
        <v>7</v>
      </c>
      <c r="B7" s="289" t="s">
        <v>447</v>
      </c>
      <c r="C7" s="102"/>
      <c r="D7" s="290"/>
      <c r="E7" s="80"/>
      <c r="F7" s="290"/>
      <c r="G7" s="80"/>
      <c r="H7" s="290"/>
      <c r="I7" s="80"/>
      <c r="J7" s="290"/>
    </row>
    <row r="8" spans="1:10">
      <c r="A8" s="108">
        <v>8</v>
      </c>
      <c r="B8" s="287" t="s">
        <v>787</v>
      </c>
      <c r="C8" s="102"/>
      <c r="D8" s="288">
        <v>548</v>
      </c>
      <c r="E8" s="80"/>
      <c r="F8" s="288">
        <v>0</v>
      </c>
      <c r="G8" s="80"/>
      <c r="H8" s="288">
        <v>5465</v>
      </c>
      <c r="I8" s="80"/>
      <c r="J8" s="288">
        <v>5465</v>
      </c>
    </row>
    <row r="9" spans="1:10">
      <c r="A9" s="108">
        <v>9</v>
      </c>
      <c r="B9" s="287" t="s">
        <v>448</v>
      </c>
      <c r="C9" s="102"/>
      <c r="D9" s="288"/>
      <c r="E9" s="80"/>
      <c r="F9" s="288"/>
      <c r="G9" s="80"/>
      <c r="H9" s="288"/>
      <c r="I9" s="80"/>
      <c r="J9" s="288"/>
    </row>
    <row r="10" spans="1:10">
      <c r="A10" s="108">
        <v>10</v>
      </c>
      <c r="B10" s="287" t="s">
        <v>788</v>
      </c>
      <c r="C10" s="102"/>
      <c r="D10" s="288">
        <v>562</v>
      </c>
      <c r="E10" s="80"/>
      <c r="F10" s="288">
        <v>0</v>
      </c>
      <c r="G10" s="80"/>
      <c r="H10" s="288">
        <v>4847</v>
      </c>
      <c r="I10" s="80"/>
      <c r="J10" s="288">
        <v>4847</v>
      </c>
    </row>
    <row r="11" spans="1:10">
      <c r="A11" s="108">
        <v>11</v>
      </c>
      <c r="B11" s="287" t="s">
        <v>449</v>
      </c>
      <c r="C11" s="102"/>
      <c r="D11" s="288"/>
      <c r="E11" s="80"/>
      <c r="F11" s="288"/>
      <c r="G11" s="80"/>
      <c r="H11" s="288"/>
      <c r="I11" s="80"/>
      <c r="J11" s="288"/>
    </row>
    <row r="12" spans="1:10">
      <c r="A12" s="108">
        <v>12</v>
      </c>
      <c r="B12" s="287" t="s">
        <v>789</v>
      </c>
      <c r="C12" s="102"/>
      <c r="D12" s="288">
        <v>0</v>
      </c>
      <c r="E12" s="80"/>
      <c r="F12" s="288">
        <v>0</v>
      </c>
      <c r="G12" s="80"/>
      <c r="H12" s="288">
        <v>2757</v>
      </c>
      <c r="I12" s="80"/>
      <c r="J12" s="288">
        <v>5500</v>
      </c>
    </row>
    <row r="13" spans="1:10">
      <c r="A13" s="108">
        <v>13</v>
      </c>
      <c r="B13" s="287" t="s">
        <v>450</v>
      </c>
      <c r="C13" s="102"/>
      <c r="D13" s="288"/>
      <c r="E13" s="80"/>
      <c r="F13" s="288"/>
      <c r="G13" s="80"/>
      <c r="H13" s="288"/>
      <c r="I13" s="80"/>
      <c r="J13" s="288"/>
    </row>
    <row r="14" spans="1:10">
      <c r="A14" s="108">
        <v>14</v>
      </c>
      <c r="B14" s="287" t="s">
        <v>790</v>
      </c>
      <c r="C14" s="102"/>
      <c r="D14" s="288">
        <v>0</v>
      </c>
      <c r="E14" s="80"/>
      <c r="F14" s="288">
        <v>0</v>
      </c>
      <c r="G14" s="80"/>
      <c r="H14" s="288">
        <v>3452</v>
      </c>
      <c r="I14" s="80"/>
      <c r="J14" s="288">
        <v>3800</v>
      </c>
    </row>
    <row r="15" spans="1:10">
      <c r="A15" s="108">
        <v>15</v>
      </c>
      <c r="B15" s="287" t="s">
        <v>451</v>
      </c>
      <c r="C15" s="102"/>
      <c r="D15" s="288"/>
      <c r="E15" s="80"/>
      <c r="F15" s="288"/>
      <c r="G15" s="80"/>
      <c r="H15" s="288"/>
      <c r="I15" s="80"/>
      <c r="J15" s="288"/>
    </row>
    <row r="16" spans="1:10">
      <c r="A16" s="108">
        <v>16</v>
      </c>
      <c r="B16" s="289" t="s">
        <v>791</v>
      </c>
      <c r="C16" s="102"/>
      <c r="D16" s="290">
        <v>0</v>
      </c>
      <c r="E16" s="80"/>
      <c r="F16" s="290">
        <v>0</v>
      </c>
      <c r="G16" s="80"/>
      <c r="H16" s="290">
        <v>654</v>
      </c>
      <c r="I16" s="80"/>
      <c r="J16" s="290">
        <v>1308</v>
      </c>
    </row>
    <row r="17" spans="1:10">
      <c r="A17" s="108">
        <v>17</v>
      </c>
      <c r="B17" s="289" t="s">
        <v>452</v>
      </c>
      <c r="C17" s="102"/>
      <c r="D17" s="290"/>
      <c r="E17" s="80"/>
      <c r="F17" s="290"/>
      <c r="G17" s="80"/>
      <c r="H17" s="290"/>
      <c r="I17" s="80"/>
      <c r="J17" s="290"/>
    </row>
    <row r="18" spans="1:10">
      <c r="A18" s="108">
        <v>18</v>
      </c>
      <c r="B18" s="287" t="s">
        <v>792</v>
      </c>
      <c r="C18" s="102"/>
      <c r="D18" s="288">
        <v>0</v>
      </c>
      <c r="E18" s="80"/>
      <c r="F18" s="288">
        <v>0</v>
      </c>
      <c r="G18" s="80"/>
      <c r="H18" s="288">
        <v>2772</v>
      </c>
      <c r="I18" s="80"/>
      <c r="J18" s="288">
        <v>5512</v>
      </c>
    </row>
    <row r="19" spans="1:10">
      <c r="A19" s="108">
        <v>19</v>
      </c>
      <c r="B19" s="287" t="s">
        <v>453</v>
      </c>
      <c r="C19" s="102"/>
      <c r="D19" s="288"/>
      <c r="E19" s="80"/>
      <c r="F19" s="288"/>
      <c r="G19" s="80"/>
      <c r="H19" s="288"/>
      <c r="I19" s="80"/>
      <c r="J19" s="288"/>
    </row>
    <row r="20" spans="1:10">
      <c r="A20" s="108">
        <v>20</v>
      </c>
      <c r="B20" s="289" t="s">
        <v>793</v>
      </c>
      <c r="C20" s="102"/>
      <c r="D20" s="290">
        <v>0</v>
      </c>
      <c r="E20" s="80"/>
      <c r="F20" s="290">
        <v>0</v>
      </c>
      <c r="G20" s="80"/>
      <c r="H20" s="290">
        <v>872</v>
      </c>
      <c r="I20" s="80"/>
      <c r="J20" s="290">
        <v>3800</v>
      </c>
    </row>
    <row r="21" spans="1:10">
      <c r="A21" s="108">
        <v>21</v>
      </c>
      <c r="B21" s="289" t="s">
        <v>454</v>
      </c>
      <c r="C21" s="102"/>
      <c r="D21" s="290"/>
      <c r="E21" s="80"/>
      <c r="F21" s="290"/>
      <c r="G21" s="80"/>
      <c r="H21" s="294"/>
      <c r="I21" s="80"/>
      <c r="J21" s="290"/>
    </row>
    <row r="22" spans="1:10">
      <c r="A22" s="108">
        <v>22</v>
      </c>
      <c r="B22" s="287" t="s">
        <v>794</v>
      </c>
      <c r="C22" s="102"/>
      <c r="D22" s="288">
        <v>0</v>
      </c>
      <c r="E22" s="80"/>
      <c r="F22" s="288">
        <v>0</v>
      </c>
      <c r="G22" s="80"/>
      <c r="H22" s="292">
        <v>0</v>
      </c>
      <c r="I22" s="80"/>
      <c r="J22" s="288">
        <v>2000</v>
      </c>
    </row>
    <row r="23" spans="1:10">
      <c r="A23" s="108">
        <v>23</v>
      </c>
      <c r="B23" s="287" t="s">
        <v>795</v>
      </c>
      <c r="C23" s="102"/>
      <c r="D23" s="288"/>
      <c r="E23" s="80"/>
      <c r="F23" s="288"/>
      <c r="G23" s="80"/>
      <c r="H23" s="292"/>
      <c r="I23" s="80"/>
      <c r="J23" s="288"/>
    </row>
    <row r="24" spans="1:10">
      <c r="A24" s="108">
        <v>24</v>
      </c>
      <c r="B24" s="293" t="s">
        <v>796</v>
      </c>
      <c r="C24" s="102"/>
      <c r="D24" s="148">
        <v>0</v>
      </c>
      <c r="E24" s="80"/>
      <c r="F24" s="148">
        <v>0</v>
      </c>
      <c r="G24" s="80"/>
      <c r="H24" s="295">
        <v>0</v>
      </c>
      <c r="I24" s="80"/>
      <c r="J24" s="148">
        <v>200</v>
      </c>
    </row>
    <row r="25" spans="1:10">
      <c r="A25" s="108">
        <v>25</v>
      </c>
      <c r="B25" s="293" t="s">
        <v>797</v>
      </c>
      <c r="C25" s="102"/>
      <c r="D25" s="148"/>
      <c r="E25" s="80"/>
      <c r="F25" s="148"/>
      <c r="G25" s="80"/>
      <c r="H25" s="295"/>
      <c r="I25" s="80"/>
      <c r="J25" s="148"/>
    </row>
    <row r="26" spans="1:10">
      <c r="A26" s="108">
        <v>26</v>
      </c>
      <c r="B26" s="289" t="s">
        <v>798</v>
      </c>
      <c r="C26" s="102"/>
      <c r="D26" s="290">
        <v>0</v>
      </c>
      <c r="E26" s="80"/>
      <c r="F26" s="290">
        <v>0</v>
      </c>
      <c r="G26" s="80"/>
      <c r="H26" s="294">
        <v>0</v>
      </c>
      <c r="I26" s="80"/>
      <c r="J26" s="290">
        <v>2000</v>
      </c>
    </row>
    <row r="27" spans="1:10">
      <c r="A27" s="108">
        <v>27</v>
      </c>
      <c r="B27" s="289" t="s">
        <v>799</v>
      </c>
      <c r="C27" s="102"/>
      <c r="D27" s="290"/>
      <c r="E27" s="80"/>
      <c r="F27" s="290"/>
      <c r="G27" s="80"/>
      <c r="H27" s="294"/>
      <c r="I27" s="80"/>
      <c r="J27" s="290"/>
    </row>
    <row r="28" spans="1:10">
      <c r="A28" s="108">
        <v>28</v>
      </c>
      <c r="B28" s="74" t="s">
        <v>455</v>
      </c>
      <c r="C28" s="102"/>
      <c r="D28" s="71">
        <v>31</v>
      </c>
      <c r="E28" s="80"/>
      <c r="F28" s="80">
        <v>0</v>
      </c>
      <c r="G28" s="80"/>
      <c r="H28" s="80">
        <v>3</v>
      </c>
      <c r="I28" s="80"/>
      <c r="J28" s="71">
        <v>0</v>
      </c>
    </row>
    <row r="29" spans="1:10">
      <c r="A29" s="108">
        <v>29</v>
      </c>
      <c r="B29" s="76" t="s">
        <v>9</v>
      </c>
      <c r="C29" s="296"/>
      <c r="D29" s="86">
        <f>SUM(D3:D28)</f>
        <v>4162</v>
      </c>
      <c r="E29" s="88"/>
      <c r="F29" s="86">
        <f>SUM(F3:F28)</f>
        <v>9213</v>
      </c>
      <c r="G29" s="88"/>
      <c r="H29" s="86">
        <f>SUM(H3:H28)</f>
        <v>23872</v>
      </c>
      <c r="I29" s="88"/>
      <c r="J29" s="86">
        <f>SUM(J2:J28)</f>
        <v>37482</v>
      </c>
    </row>
    <row r="30" spans="1:10">
      <c r="A30" s="108">
        <v>30</v>
      </c>
      <c r="B30" s="69" t="s">
        <v>17</v>
      </c>
      <c r="C30" s="102"/>
      <c r="D30" s="71"/>
      <c r="E30" s="80"/>
      <c r="F30" s="71"/>
      <c r="G30" s="80"/>
      <c r="H30" s="71"/>
      <c r="I30" s="80"/>
      <c r="J30" s="71"/>
    </row>
    <row r="31" spans="1:10">
      <c r="A31" s="108">
        <v>31</v>
      </c>
      <c r="B31" s="74" t="s">
        <v>696</v>
      </c>
      <c r="C31" s="102"/>
      <c r="D31" s="71">
        <v>0</v>
      </c>
      <c r="E31" s="80"/>
      <c r="F31" s="71">
        <v>0</v>
      </c>
      <c r="G31" s="80"/>
      <c r="H31" s="71">
        <v>12</v>
      </c>
      <c r="I31" s="80"/>
      <c r="J31" s="71">
        <v>12</v>
      </c>
    </row>
    <row r="32" spans="1:10">
      <c r="A32" s="108">
        <v>32</v>
      </c>
      <c r="B32" s="287" t="s">
        <v>800</v>
      </c>
      <c r="C32" s="102"/>
      <c r="D32" s="288">
        <v>290</v>
      </c>
      <c r="E32" s="80"/>
      <c r="F32" s="288">
        <v>1503</v>
      </c>
      <c r="G32" s="80"/>
      <c r="H32" s="288">
        <v>5169</v>
      </c>
      <c r="I32" s="80"/>
      <c r="J32" s="288">
        <v>13562</v>
      </c>
    </row>
    <row r="33" spans="1:10">
      <c r="A33" s="108">
        <v>33</v>
      </c>
      <c r="B33" s="287" t="s">
        <v>456</v>
      </c>
      <c r="C33" s="102"/>
      <c r="D33" s="288"/>
      <c r="E33" s="80"/>
      <c r="F33" s="288"/>
      <c r="G33" s="80"/>
      <c r="H33" s="288"/>
      <c r="I33" s="80"/>
      <c r="J33" s="288"/>
    </row>
    <row r="34" spans="1:10">
      <c r="A34" s="108">
        <v>34</v>
      </c>
      <c r="B34" s="287" t="s">
        <v>801</v>
      </c>
      <c r="C34" s="102"/>
      <c r="D34" s="288">
        <v>290</v>
      </c>
      <c r="E34" s="80"/>
      <c r="F34" s="288">
        <v>1503</v>
      </c>
      <c r="G34" s="80"/>
      <c r="H34" s="288">
        <v>5169</v>
      </c>
      <c r="I34" s="80"/>
      <c r="J34" s="288">
        <v>13562</v>
      </c>
    </row>
    <row r="35" spans="1:10">
      <c r="A35" s="108">
        <v>35</v>
      </c>
      <c r="B35" s="287" t="s">
        <v>498</v>
      </c>
      <c r="C35" s="102"/>
      <c r="D35" s="288"/>
      <c r="E35" s="80"/>
      <c r="F35" s="288"/>
      <c r="G35" s="80"/>
      <c r="H35" s="288"/>
      <c r="I35" s="80"/>
      <c r="J35" s="288"/>
    </row>
    <row r="36" spans="1:10">
      <c r="A36" s="108">
        <v>36</v>
      </c>
      <c r="B36" s="74" t="s">
        <v>802</v>
      </c>
      <c r="C36" s="102"/>
      <c r="D36" s="71">
        <v>1578</v>
      </c>
      <c r="E36" s="80"/>
      <c r="F36" s="71">
        <v>3200</v>
      </c>
      <c r="G36" s="80"/>
      <c r="H36" s="71">
        <v>0</v>
      </c>
      <c r="I36" s="80"/>
      <c r="J36" s="71">
        <v>0</v>
      </c>
    </row>
    <row r="37" spans="1:10">
      <c r="A37" s="108">
        <v>37</v>
      </c>
      <c r="B37" s="74" t="s">
        <v>457</v>
      </c>
      <c r="C37" s="102"/>
      <c r="D37" s="71"/>
      <c r="E37" s="80"/>
      <c r="F37" s="71"/>
      <c r="G37" s="80"/>
      <c r="H37" s="71"/>
      <c r="I37" s="80"/>
      <c r="J37" s="71"/>
    </row>
    <row r="38" spans="1:10">
      <c r="A38" s="108">
        <v>38</v>
      </c>
      <c r="B38" s="289" t="s">
        <v>803</v>
      </c>
      <c r="C38" s="102"/>
      <c r="D38" s="290">
        <v>0</v>
      </c>
      <c r="E38" s="80"/>
      <c r="F38" s="290">
        <v>0</v>
      </c>
      <c r="G38" s="80"/>
      <c r="H38" s="290">
        <v>3001</v>
      </c>
      <c r="I38" s="80"/>
      <c r="J38" s="290">
        <v>3050</v>
      </c>
    </row>
    <row r="39" spans="1:10">
      <c r="A39" s="108">
        <v>39</v>
      </c>
      <c r="B39" s="289" t="s">
        <v>447</v>
      </c>
      <c r="C39" s="102"/>
      <c r="D39" s="290"/>
      <c r="E39" s="80"/>
      <c r="F39" s="290"/>
      <c r="G39" s="80"/>
      <c r="H39" s="290"/>
      <c r="I39" s="80"/>
      <c r="J39" s="290"/>
    </row>
    <row r="40" spans="1:10">
      <c r="A40" s="108">
        <v>40</v>
      </c>
      <c r="B40" s="289" t="s">
        <v>791</v>
      </c>
      <c r="C40" s="102"/>
      <c r="D40" s="290">
        <v>0</v>
      </c>
      <c r="E40" s="80"/>
      <c r="F40" s="290">
        <v>0</v>
      </c>
      <c r="G40" s="80"/>
      <c r="H40" s="290">
        <v>654</v>
      </c>
      <c r="I40" s="80"/>
      <c r="J40" s="290">
        <v>1308</v>
      </c>
    </row>
    <row r="41" spans="1:10">
      <c r="A41" s="108">
        <v>41</v>
      </c>
      <c r="B41" s="289" t="s">
        <v>452</v>
      </c>
      <c r="C41" s="102"/>
      <c r="D41" s="290"/>
      <c r="E41" s="80"/>
      <c r="F41" s="290"/>
      <c r="G41" s="80"/>
      <c r="H41" s="290"/>
      <c r="I41" s="80"/>
      <c r="J41" s="290"/>
    </row>
    <row r="42" spans="1:10">
      <c r="A42" s="108">
        <v>42</v>
      </c>
      <c r="B42" s="289" t="s">
        <v>793</v>
      </c>
      <c r="C42" s="102"/>
      <c r="D42" s="290">
        <v>0</v>
      </c>
      <c r="E42" s="80"/>
      <c r="F42" s="290">
        <v>0</v>
      </c>
      <c r="G42" s="80"/>
      <c r="H42" s="290">
        <v>436</v>
      </c>
      <c r="I42" s="80"/>
      <c r="J42" s="290">
        <v>3800</v>
      </c>
    </row>
    <row r="43" spans="1:10">
      <c r="A43" s="108">
        <v>43</v>
      </c>
      <c r="B43" s="289" t="s">
        <v>454</v>
      </c>
      <c r="C43" s="102"/>
      <c r="D43" s="290"/>
      <c r="E43" s="80"/>
      <c r="F43" s="290"/>
      <c r="G43" s="80"/>
      <c r="H43" s="290"/>
      <c r="I43" s="80"/>
      <c r="J43" s="290"/>
    </row>
    <row r="44" spans="1:10">
      <c r="A44" s="108">
        <v>44</v>
      </c>
      <c r="B44" s="293" t="s">
        <v>796</v>
      </c>
      <c r="C44" s="102"/>
      <c r="D44" s="148">
        <v>0</v>
      </c>
      <c r="E44" s="80"/>
      <c r="F44" s="148">
        <v>0</v>
      </c>
      <c r="G44" s="80"/>
      <c r="H44" s="148">
        <v>0</v>
      </c>
      <c r="I44" s="80"/>
      <c r="J44" s="148">
        <v>200</v>
      </c>
    </row>
    <row r="45" spans="1:10">
      <c r="A45" s="108">
        <v>45</v>
      </c>
      <c r="B45" s="293" t="s">
        <v>804</v>
      </c>
      <c r="C45" s="102"/>
      <c r="D45" s="148"/>
      <c r="E45" s="80"/>
      <c r="F45" s="148"/>
      <c r="G45" s="80"/>
      <c r="H45" s="148"/>
      <c r="I45" s="80"/>
      <c r="J45" s="148"/>
    </row>
    <row r="46" spans="1:10">
      <c r="A46" s="108">
        <v>46</v>
      </c>
      <c r="B46" s="99"/>
      <c r="C46" s="102"/>
      <c r="D46" s="80"/>
      <c r="E46" s="80"/>
      <c r="F46" s="80"/>
      <c r="G46" s="80"/>
      <c r="H46" s="80"/>
      <c r="I46" s="80"/>
      <c r="J46" s="80"/>
    </row>
    <row r="47" spans="1:10">
      <c r="A47" s="108">
        <v>47</v>
      </c>
      <c r="B47" s="289" t="s">
        <v>798</v>
      </c>
      <c r="C47" s="102"/>
      <c r="D47" s="290">
        <v>0</v>
      </c>
      <c r="E47" s="80"/>
      <c r="F47" s="290">
        <v>0</v>
      </c>
      <c r="G47" s="80"/>
      <c r="H47" s="290">
        <v>0</v>
      </c>
      <c r="I47" s="80"/>
      <c r="J47" s="290">
        <v>2000</v>
      </c>
    </row>
    <row r="48" spans="1:10">
      <c r="A48" s="108">
        <v>48</v>
      </c>
      <c r="B48" s="289" t="s">
        <v>805</v>
      </c>
      <c r="C48" s="102"/>
      <c r="D48" s="290"/>
      <c r="E48" s="80"/>
      <c r="F48" s="290"/>
      <c r="G48" s="80"/>
      <c r="H48" s="290"/>
      <c r="I48" s="80"/>
      <c r="J48" s="290"/>
    </row>
    <row r="49" spans="1:10">
      <c r="A49" s="108">
        <v>49</v>
      </c>
      <c r="B49" s="76" t="s">
        <v>38</v>
      </c>
      <c r="C49" s="296"/>
      <c r="D49" s="86">
        <f>SUM(D32:D43)</f>
        <v>2158</v>
      </c>
      <c r="E49" s="86"/>
      <c r="F49" s="86">
        <f>SUM(F32:F43)</f>
        <v>6206</v>
      </c>
      <c r="G49" s="86"/>
      <c r="H49" s="86">
        <f>SUM(H31:H48)</f>
        <v>14441</v>
      </c>
      <c r="I49" s="86"/>
      <c r="J49" s="88">
        <f>SUM(J31:J48)</f>
        <v>37494</v>
      </c>
    </row>
    <row r="50" spans="1:10">
      <c r="A50" s="108">
        <v>50</v>
      </c>
      <c r="B50" s="76" t="s">
        <v>39</v>
      </c>
      <c r="C50" s="296"/>
      <c r="D50" s="86">
        <f xml:space="preserve"> SUM(D29-D49)</f>
        <v>2004</v>
      </c>
      <c r="E50" s="86"/>
      <c r="F50" s="86">
        <f xml:space="preserve"> (F29-F49)</f>
        <v>3007</v>
      </c>
      <c r="G50" s="86"/>
      <c r="H50" s="86">
        <f>H29-H49</f>
        <v>9431</v>
      </c>
      <c r="I50" s="86"/>
      <c r="J50" s="86">
        <f>J29-J49</f>
        <v>-12</v>
      </c>
    </row>
    <row r="51" spans="1:10">
      <c r="A51" s="108"/>
      <c r="B51" s="132"/>
      <c r="C51" s="133"/>
      <c r="D51" s="132"/>
      <c r="E51" s="132"/>
      <c r="F51" s="132"/>
      <c r="G51" s="132"/>
      <c r="H51" s="132"/>
      <c r="I51" s="132"/>
      <c r="J51" s="132"/>
    </row>
    <row r="52" spans="1:10">
      <c r="A52" s="49" t="s">
        <v>69</v>
      </c>
      <c r="B52" s="273" t="s">
        <v>603</v>
      </c>
      <c r="C52" s="133"/>
      <c r="D52" s="132"/>
      <c r="E52" s="132"/>
      <c r="F52" s="132"/>
      <c r="G52" s="132"/>
      <c r="H52" s="132"/>
      <c r="I52" s="132"/>
      <c r="J52" s="132"/>
    </row>
    <row r="53" spans="1:10">
      <c r="A53" s="108"/>
      <c r="B53" s="133"/>
      <c r="C53" s="133"/>
      <c r="D53" s="132"/>
      <c r="E53" s="132"/>
      <c r="F53" s="132"/>
      <c r="G53" s="132"/>
      <c r="H53" s="133"/>
      <c r="I53" s="132"/>
      <c r="J53" s="133"/>
    </row>
    <row r="54" spans="1:10">
      <c r="A54" s="274"/>
      <c r="B54" s="98" t="s">
        <v>458</v>
      </c>
      <c r="C54" s="133"/>
      <c r="D54" s="132"/>
      <c r="E54" s="132"/>
      <c r="F54" s="132"/>
      <c r="G54" s="132"/>
      <c r="H54" s="132"/>
      <c r="I54" s="132"/>
      <c r="J54" s="132"/>
    </row>
    <row r="55" spans="1:10">
      <c r="A55" s="274">
        <v>1</v>
      </c>
      <c r="B55" s="211" t="s">
        <v>689</v>
      </c>
      <c r="C55" s="27"/>
    </row>
    <row r="56" spans="1:10">
      <c r="A56" s="274">
        <v>2</v>
      </c>
      <c r="B56" s="133" t="s">
        <v>690</v>
      </c>
      <c r="C56" s="27"/>
      <c r="F56" s="27"/>
      <c r="G56" s="27"/>
      <c r="H56" s="27"/>
    </row>
    <row r="57" spans="1:10">
      <c r="A57" s="274"/>
      <c r="B57" s="132" t="s">
        <v>459</v>
      </c>
      <c r="C57" s="133"/>
      <c r="D57" s="132"/>
      <c r="E57" s="132"/>
      <c r="F57" s="132"/>
      <c r="G57" s="132"/>
      <c r="H57" s="132"/>
    </row>
    <row r="58" spans="1:10">
      <c r="A58" s="274"/>
      <c r="B58" s="133" t="s">
        <v>460</v>
      </c>
      <c r="C58" s="133"/>
      <c r="D58" s="133"/>
      <c r="E58" s="133"/>
      <c r="F58" s="133"/>
      <c r="G58" s="132"/>
      <c r="H58" s="132"/>
    </row>
    <row r="59" spans="1:10">
      <c r="A59" s="274"/>
      <c r="B59" s="136" t="s">
        <v>461</v>
      </c>
      <c r="C59" s="133"/>
      <c r="D59" s="132"/>
      <c r="E59" s="132"/>
      <c r="F59" s="132"/>
      <c r="G59" s="132"/>
      <c r="H59" s="132"/>
    </row>
    <row r="60" spans="1:10">
      <c r="A60" s="274"/>
      <c r="B60" s="105"/>
      <c r="C60" s="27"/>
    </row>
    <row r="61" spans="1:10">
      <c r="A61" s="274">
        <v>3</v>
      </c>
      <c r="B61" s="98" t="s">
        <v>688</v>
      </c>
      <c r="C61" s="297"/>
      <c r="D61" s="98"/>
      <c r="E61" s="212"/>
      <c r="F61" s="212"/>
      <c r="G61" s="132"/>
      <c r="H61" s="132"/>
    </row>
    <row r="62" spans="1:10">
      <c r="A62" s="274"/>
      <c r="B62" s="134" t="s">
        <v>462</v>
      </c>
      <c r="C62" s="133"/>
      <c r="D62" s="134"/>
      <c r="E62" s="132"/>
      <c r="F62" s="132"/>
      <c r="G62" s="132"/>
      <c r="H62" s="132"/>
    </row>
    <row r="63" spans="1:10">
      <c r="A63" s="274"/>
      <c r="B63" s="134" t="s">
        <v>463</v>
      </c>
      <c r="C63" s="133"/>
      <c r="D63" s="132"/>
      <c r="E63" s="132"/>
      <c r="F63" s="132"/>
      <c r="G63" s="132"/>
      <c r="H63" s="132"/>
    </row>
    <row r="64" spans="1:10">
      <c r="A64" s="274"/>
      <c r="B64" s="134" t="s">
        <v>464</v>
      </c>
      <c r="C64" s="133"/>
      <c r="D64" s="132"/>
      <c r="E64" s="132"/>
      <c r="F64" s="132"/>
      <c r="G64" s="132"/>
      <c r="H64" s="132"/>
    </row>
    <row r="65" spans="1:8">
      <c r="A65" s="274"/>
      <c r="B65" s="132"/>
      <c r="C65" s="132"/>
      <c r="D65" s="132"/>
      <c r="E65" s="132"/>
      <c r="F65" s="132"/>
      <c r="G65" s="132"/>
      <c r="H65" s="132"/>
    </row>
    <row r="66" spans="1:8">
      <c r="A66" s="274">
        <v>4</v>
      </c>
      <c r="B66" s="98" t="s">
        <v>601</v>
      </c>
      <c r="C66" s="132"/>
      <c r="D66" s="132"/>
      <c r="E66" s="132"/>
      <c r="F66" s="132"/>
      <c r="G66" s="132"/>
      <c r="H66" s="132"/>
    </row>
    <row r="67" spans="1:8">
      <c r="A67" s="274"/>
      <c r="B67" s="134" t="s">
        <v>465</v>
      </c>
      <c r="C67" s="132"/>
      <c r="D67" s="132"/>
      <c r="E67" s="132"/>
      <c r="F67" s="132"/>
      <c r="G67" s="132"/>
      <c r="H67" s="132"/>
    </row>
    <row r="68" spans="1:8">
      <c r="A68" s="274"/>
      <c r="B68" s="134" t="s">
        <v>463</v>
      </c>
      <c r="C68" s="132"/>
      <c r="D68" s="132"/>
      <c r="E68" s="132"/>
      <c r="F68" s="132"/>
      <c r="G68" s="132"/>
      <c r="H68" s="132"/>
    </row>
    <row r="69" spans="1:8">
      <c r="A69" s="274"/>
      <c r="B69" s="134" t="s">
        <v>466</v>
      </c>
      <c r="C69" s="132"/>
      <c r="D69" s="132"/>
      <c r="E69" s="132"/>
      <c r="F69" s="132"/>
      <c r="G69" s="132"/>
      <c r="H69" s="132"/>
    </row>
    <row r="70" spans="1:8">
      <c r="A70" s="274"/>
      <c r="B70" s="132"/>
      <c r="C70" s="132"/>
      <c r="D70" s="132"/>
      <c r="E70" s="132"/>
      <c r="F70" s="132"/>
      <c r="G70" s="132"/>
      <c r="H70" s="132"/>
    </row>
    <row r="71" spans="1:8">
      <c r="A71" s="274">
        <v>5</v>
      </c>
      <c r="B71" s="98" t="s">
        <v>602</v>
      </c>
      <c r="C71" s="132"/>
      <c r="D71" s="132"/>
      <c r="E71" s="132"/>
      <c r="F71" s="132"/>
      <c r="G71" s="132"/>
      <c r="H71" s="132"/>
    </row>
    <row r="72" spans="1:8">
      <c r="A72" s="274"/>
      <c r="B72" s="134" t="s">
        <v>467</v>
      </c>
      <c r="C72" s="132"/>
      <c r="D72" s="132"/>
      <c r="E72" s="132"/>
      <c r="F72" s="132"/>
      <c r="G72" s="132"/>
      <c r="H72" s="132"/>
    </row>
    <row r="73" spans="1:8">
      <c r="A73" s="274"/>
      <c r="B73" s="134" t="s">
        <v>463</v>
      </c>
      <c r="C73" s="132"/>
      <c r="D73" s="132"/>
      <c r="E73" s="132"/>
      <c r="F73" s="132"/>
      <c r="G73" s="132"/>
      <c r="H73" s="132"/>
    </row>
    <row r="74" spans="1:8">
      <c r="A74" s="274"/>
      <c r="B74" s="134" t="s">
        <v>468</v>
      </c>
      <c r="C74" s="132"/>
      <c r="D74" s="132"/>
      <c r="E74" s="132"/>
      <c r="F74" s="132"/>
      <c r="G74" s="132"/>
      <c r="H74" s="132"/>
    </row>
    <row r="75" spans="1:8">
      <c r="A75" s="274"/>
      <c r="B75" s="132"/>
      <c r="C75" s="132"/>
      <c r="D75" s="132"/>
      <c r="E75" s="132"/>
      <c r="F75" s="132"/>
      <c r="G75" s="132"/>
      <c r="H75" s="132"/>
    </row>
    <row r="76" spans="1:8">
      <c r="A76" s="62">
        <v>6</v>
      </c>
      <c r="B76" s="98" t="s">
        <v>598</v>
      </c>
      <c r="C76" s="132"/>
      <c r="D76" s="132"/>
    </row>
    <row r="77" spans="1:8">
      <c r="A77" s="62"/>
      <c r="B77" s="134" t="s">
        <v>600</v>
      </c>
      <c r="C77" s="132"/>
      <c r="D77" s="132"/>
    </row>
    <row r="78" spans="1:8">
      <c r="A78" s="62"/>
      <c r="B78" s="134" t="s">
        <v>463</v>
      </c>
      <c r="C78" s="132"/>
      <c r="D78" s="132"/>
    </row>
    <row r="79" spans="1:8">
      <c r="A79" s="62"/>
      <c r="B79" s="134" t="s">
        <v>599</v>
      </c>
      <c r="C79" s="132"/>
      <c r="D79" s="132"/>
    </row>
    <row r="80" spans="1:8">
      <c r="A80" s="62"/>
    </row>
    <row r="81" spans="1:4">
      <c r="A81" s="62">
        <v>7</v>
      </c>
      <c r="B81" s="98" t="s">
        <v>695</v>
      </c>
      <c r="C81" s="283"/>
      <c r="D81" s="283"/>
    </row>
    <row r="82" spans="1:4">
      <c r="A82" s="62"/>
      <c r="B82" s="134" t="s">
        <v>691</v>
      </c>
    </row>
    <row r="83" spans="1:4">
      <c r="A83" s="62"/>
      <c r="B83" s="134" t="s">
        <v>692</v>
      </c>
    </row>
    <row r="84" spans="1:4">
      <c r="A84" s="62"/>
      <c r="B84" s="136" t="s">
        <v>693</v>
      </c>
    </row>
    <row r="85" spans="1:4">
      <c r="A85" s="62"/>
      <c r="B85" s="136" t="s">
        <v>694</v>
      </c>
    </row>
    <row r="86" spans="1:4">
      <c r="A86" s="62"/>
    </row>
    <row r="87" spans="1:4">
      <c r="A87" s="62"/>
      <c r="B87" s="213" t="s">
        <v>469</v>
      </c>
    </row>
    <row r="88" spans="1:4">
      <c r="A88" s="62"/>
    </row>
    <row r="89" spans="1:4">
      <c r="A89" s="62"/>
    </row>
    <row r="90" spans="1:4">
      <c r="A90" s="62"/>
    </row>
    <row r="91" spans="1:4">
      <c r="A91" s="62"/>
    </row>
  </sheetData>
  <printOptions gridLines="1"/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J26"/>
    </sheetView>
  </sheetViews>
  <sheetFormatPr defaultRowHeight="15"/>
  <cols>
    <col min="1" max="1" width="3.140625" customWidth="1"/>
    <col min="2" max="2" width="22.28515625" customWidth="1"/>
    <col min="3" max="3" width="1.140625" customWidth="1"/>
    <col min="4" max="4" width="12.140625" customWidth="1"/>
    <col min="5" max="5" width="1.85546875" customWidth="1"/>
    <col min="6" max="6" width="12.28515625" customWidth="1"/>
    <col min="7" max="7" width="2.140625" customWidth="1"/>
    <col min="8" max="8" width="13.28515625" customWidth="1"/>
    <col min="9" max="9" width="1.140625" customWidth="1"/>
    <col min="10" max="10" width="12.140625" customWidth="1"/>
  </cols>
  <sheetData>
    <row r="1" spans="1:10" ht="15.75" thickBot="1">
      <c r="A1" s="108">
        <v>1</v>
      </c>
      <c r="B1" s="66" t="s">
        <v>470</v>
      </c>
      <c r="C1" s="261"/>
      <c r="D1" s="67" t="s">
        <v>484</v>
      </c>
      <c r="E1" s="68"/>
      <c r="F1" s="93" t="s">
        <v>1</v>
      </c>
      <c r="G1" s="68"/>
      <c r="H1" s="67" t="s">
        <v>485</v>
      </c>
      <c r="I1" s="68"/>
      <c r="J1" s="67" t="s">
        <v>486</v>
      </c>
    </row>
    <row r="2" spans="1:10">
      <c r="A2" s="108">
        <v>2</v>
      </c>
      <c r="B2" s="69" t="s">
        <v>2</v>
      </c>
      <c r="C2" s="70"/>
      <c r="D2" s="72"/>
      <c r="E2" s="72"/>
      <c r="F2" s="73"/>
      <c r="G2" s="73"/>
      <c r="H2" s="73"/>
      <c r="I2" s="73"/>
      <c r="J2" s="73"/>
    </row>
    <row r="3" spans="1:10">
      <c r="A3" s="108">
        <v>3</v>
      </c>
      <c r="B3" s="74" t="s">
        <v>471</v>
      </c>
      <c r="C3" s="70"/>
      <c r="D3" s="71">
        <v>6678</v>
      </c>
      <c r="E3" s="71"/>
      <c r="F3" s="80">
        <v>8000</v>
      </c>
      <c r="G3" s="80"/>
      <c r="H3" s="80">
        <v>8000</v>
      </c>
      <c r="I3" s="80"/>
      <c r="J3" s="80">
        <v>8000</v>
      </c>
    </row>
    <row r="4" spans="1:10">
      <c r="A4" s="108">
        <v>4</v>
      </c>
      <c r="B4" s="74" t="s">
        <v>644</v>
      </c>
      <c r="C4" s="70"/>
      <c r="D4" s="71">
        <v>80</v>
      </c>
      <c r="E4" s="71"/>
      <c r="F4" s="80">
        <v>20</v>
      </c>
      <c r="G4" s="80"/>
      <c r="H4" s="80">
        <v>85</v>
      </c>
      <c r="I4" s="80"/>
      <c r="J4" s="80">
        <v>20</v>
      </c>
    </row>
    <row r="5" spans="1:10">
      <c r="A5" s="108">
        <v>5</v>
      </c>
      <c r="B5" s="76" t="s">
        <v>9</v>
      </c>
      <c r="C5" s="85"/>
      <c r="D5" s="86">
        <f>SUM(D3:D4)</f>
        <v>6758</v>
      </c>
      <c r="E5" s="86"/>
      <c r="F5" s="88">
        <f>SUM(F3:F4)</f>
        <v>8020</v>
      </c>
      <c r="G5" s="88"/>
      <c r="H5" s="88">
        <f>SUM(H3:H4)</f>
        <v>8085</v>
      </c>
      <c r="I5" s="88"/>
      <c r="J5" s="88">
        <f>SUM(J3:J4)</f>
        <v>8020</v>
      </c>
    </row>
    <row r="6" spans="1:10">
      <c r="A6" s="108">
        <v>6</v>
      </c>
      <c r="B6" s="74"/>
      <c r="C6" s="70"/>
      <c r="D6" s="71"/>
      <c r="E6" s="71"/>
      <c r="F6" s="80"/>
      <c r="G6" s="80"/>
      <c r="H6" s="80"/>
      <c r="I6" s="80"/>
      <c r="J6" s="80"/>
    </row>
    <row r="7" spans="1:10">
      <c r="A7" s="108">
        <v>7</v>
      </c>
      <c r="B7" s="69" t="s">
        <v>10</v>
      </c>
      <c r="C7" s="70"/>
      <c r="D7" s="71"/>
      <c r="E7" s="71"/>
      <c r="F7" s="80"/>
      <c r="G7" s="80"/>
      <c r="H7" s="80"/>
      <c r="I7" s="80"/>
      <c r="J7" s="80"/>
    </row>
    <row r="8" spans="1:10">
      <c r="A8" s="108">
        <v>8</v>
      </c>
      <c r="B8" s="69" t="s">
        <v>17</v>
      </c>
      <c r="C8" s="70"/>
      <c r="D8" s="71"/>
      <c r="E8" s="71"/>
      <c r="F8" s="80"/>
      <c r="G8" s="80"/>
      <c r="H8" s="80"/>
      <c r="I8" s="80"/>
      <c r="J8" s="80"/>
    </row>
    <row r="9" spans="1:10">
      <c r="A9" s="108">
        <v>9</v>
      </c>
      <c r="B9" s="74" t="s">
        <v>216</v>
      </c>
      <c r="C9" s="70"/>
      <c r="D9" s="71">
        <v>1650</v>
      </c>
      <c r="E9" s="71"/>
      <c r="F9" s="80">
        <v>1800</v>
      </c>
      <c r="G9" s="80"/>
      <c r="H9" s="80">
        <v>1800</v>
      </c>
      <c r="I9" s="80"/>
      <c r="J9" s="80">
        <v>1980</v>
      </c>
    </row>
    <row r="10" spans="1:10">
      <c r="A10" s="108">
        <v>10</v>
      </c>
      <c r="B10" s="74" t="s">
        <v>472</v>
      </c>
      <c r="C10" s="70"/>
      <c r="D10" s="71">
        <v>240</v>
      </c>
      <c r="E10" s="71"/>
      <c r="F10" s="80">
        <v>2000</v>
      </c>
      <c r="G10" s="80"/>
      <c r="H10" s="80">
        <v>700</v>
      </c>
      <c r="I10" s="80"/>
      <c r="J10" s="80">
        <v>2000</v>
      </c>
    </row>
    <row r="11" spans="1:10">
      <c r="A11" s="108">
        <v>11</v>
      </c>
      <c r="B11" s="74" t="s">
        <v>65</v>
      </c>
      <c r="C11" s="70"/>
      <c r="D11" s="71">
        <v>4000</v>
      </c>
      <c r="E11" s="71"/>
      <c r="F11" s="80">
        <v>4000</v>
      </c>
      <c r="G11" s="80"/>
      <c r="H11" s="80">
        <v>4000</v>
      </c>
      <c r="I11" s="80"/>
      <c r="J11" s="80">
        <v>4000</v>
      </c>
    </row>
    <row r="12" spans="1:10">
      <c r="A12" s="108">
        <v>12</v>
      </c>
      <c r="B12" s="76" t="s">
        <v>38</v>
      </c>
      <c r="C12" s="85"/>
      <c r="D12" s="86">
        <f>SUM(D9:D11)</f>
        <v>5890</v>
      </c>
      <c r="E12" s="86"/>
      <c r="F12" s="88">
        <f>SUM(F9:F11)</f>
        <v>7800</v>
      </c>
      <c r="G12" s="88">
        <f>SUM(G9:G11)</f>
        <v>0</v>
      </c>
      <c r="H12" s="88">
        <f>SUM(H9:H11)</f>
        <v>6500</v>
      </c>
      <c r="I12" s="88"/>
      <c r="J12" s="88">
        <f>SUM(J9:J11)</f>
        <v>7980</v>
      </c>
    </row>
    <row r="13" spans="1:10">
      <c r="A13" s="108">
        <v>13</v>
      </c>
      <c r="B13" s="214"/>
      <c r="C13" s="215"/>
      <c r="D13" s="83"/>
      <c r="E13" s="83"/>
      <c r="F13" s="84"/>
      <c r="G13" s="80"/>
      <c r="H13" s="84"/>
      <c r="I13" s="84"/>
      <c r="J13" s="84"/>
    </row>
    <row r="14" spans="1:10">
      <c r="A14" s="108">
        <v>14</v>
      </c>
      <c r="B14" s="76" t="s">
        <v>39</v>
      </c>
      <c r="C14" s="85"/>
      <c r="D14" s="86">
        <f xml:space="preserve"> SUM(D5-D12)</f>
        <v>868</v>
      </c>
      <c r="E14" s="86"/>
      <c r="F14" s="88">
        <f xml:space="preserve"> SUM(F5-F12)</f>
        <v>220</v>
      </c>
      <c r="G14" s="88"/>
      <c r="H14" s="88">
        <f>H5-H12</f>
        <v>1585</v>
      </c>
      <c r="I14" s="88"/>
      <c r="J14" s="88">
        <f>J5-J12</f>
        <v>40</v>
      </c>
    </row>
    <row r="15" spans="1:10">
      <c r="A15" s="74"/>
      <c r="B15" s="76"/>
      <c r="C15" s="85"/>
      <c r="D15" s="86"/>
      <c r="E15" s="86"/>
      <c r="F15" s="88"/>
      <c r="G15" s="88"/>
      <c r="H15" s="88"/>
      <c r="I15" s="88"/>
      <c r="J15" s="88"/>
    </row>
    <row r="16" spans="1:10">
      <c r="A16" s="74"/>
      <c r="B16" s="202" t="s">
        <v>604</v>
      </c>
      <c r="C16" s="85"/>
      <c r="D16" s="86"/>
      <c r="E16" s="86"/>
      <c r="F16" s="88"/>
      <c r="G16" s="88"/>
      <c r="H16" s="88"/>
      <c r="I16" s="88"/>
      <c r="J16" s="88"/>
    </row>
    <row r="17" spans="1:10">
      <c r="A17" s="74"/>
      <c r="B17" s="74"/>
      <c r="C17" s="74"/>
      <c r="D17" s="74"/>
      <c r="E17" s="74"/>
      <c r="F17" s="99"/>
      <c r="G17" s="99"/>
      <c r="H17" s="99"/>
      <c r="I17" s="99"/>
      <c r="J17" s="99"/>
    </row>
    <row r="18" spans="1:10">
      <c r="A18" s="74" t="s">
        <v>69</v>
      </c>
      <c r="B18" s="195" t="s">
        <v>473</v>
      </c>
      <c r="C18" s="74"/>
      <c r="D18" s="74"/>
      <c r="E18" s="74"/>
      <c r="F18" s="74"/>
      <c r="G18" s="74"/>
      <c r="H18" s="74"/>
      <c r="I18" s="74"/>
      <c r="J18" s="74"/>
    </row>
    <row r="19" spans="1:10">
      <c r="A19" s="74"/>
      <c r="B19" s="134" t="s">
        <v>474</v>
      </c>
      <c r="C19" s="74"/>
      <c r="D19" s="74"/>
      <c r="E19" s="74"/>
      <c r="F19" s="74"/>
      <c r="G19" s="74"/>
      <c r="H19" s="74"/>
      <c r="I19" s="74"/>
      <c r="J19" s="74"/>
    </row>
    <row r="20" spans="1:10">
      <c r="A20" s="74"/>
      <c r="B20" s="195" t="s">
        <v>475</v>
      </c>
      <c r="C20" s="74"/>
      <c r="D20" s="74"/>
      <c r="E20" s="74"/>
      <c r="F20" s="74"/>
      <c r="G20" s="74"/>
      <c r="H20" s="74"/>
      <c r="I20" s="74"/>
      <c r="J20" s="74"/>
    </row>
    <row r="21" spans="1:10">
      <c r="A21" s="74"/>
      <c r="B21" s="195" t="s">
        <v>476</v>
      </c>
      <c r="C21" s="74"/>
      <c r="D21" s="74"/>
      <c r="E21" s="74"/>
      <c r="F21" s="74"/>
      <c r="G21" s="74"/>
      <c r="H21" s="74"/>
      <c r="I21" s="74"/>
      <c r="J21" s="74"/>
    </row>
    <row r="22" spans="1:10">
      <c r="A22" s="74"/>
      <c r="B22" s="195" t="s">
        <v>477</v>
      </c>
      <c r="C22" s="74"/>
      <c r="D22" s="74"/>
      <c r="E22" s="74"/>
      <c r="F22" s="74"/>
      <c r="G22" s="74"/>
      <c r="H22" s="74"/>
      <c r="I22" s="74"/>
      <c r="J22" s="74"/>
    </row>
    <row r="23" spans="1:10">
      <c r="A23" s="74"/>
      <c r="B23" s="134"/>
      <c r="C23" s="132"/>
      <c r="D23" s="132"/>
      <c r="E23" s="132"/>
      <c r="F23" s="132"/>
      <c r="G23" s="132"/>
      <c r="H23" s="132"/>
      <c r="I23" s="132"/>
      <c r="J23" s="132"/>
    </row>
    <row r="25" spans="1:10">
      <c r="B25" s="194" t="s">
        <v>478</v>
      </c>
    </row>
  </sheetData>
  <printOptions gridLines="1"/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K24"/>
    </sheetView>
  </sheetViews>
  <sheetFormatPr defaultRowHeight="15"/>
  <cols>
    <col min="1" max="1" width="3.42578125" customWidth="1"/>
    <col min="2" max="2" width="20.140625" customWidth="1"/>
    <col min="3" max="3" width="1.85546875" customWidth="1"/>
    <col min="4" max="4" width="13.7109375" customWidth="1"/>
    <col min="5" max="5" width="1.7109375" customWidth="1"/>
    <col min="6" max="6" width="13.28515625" customWidth="1"/>
    <col min="7" max="7" width="1.140625" customWidth="1"/>
    <col min="8" max="8" width="13.42578125" customWidth="1"/>
    <col min="9" max="9" width="1" customWidth="1"/>
    <col min="10" max="10" width="13.28515625" customWidth="1"/>
  </cols>
  <sheetData>
    <row r="1" spans="1:10" ht="15.75" thickBot="1">
      <c r="A1" s="108">
        <v>1</v>
      </c>
      <c r="B1" s="66" t="s">
        <v>479</v>
      </c>
      <c r="C1" s="261"/>
      <c r="D1" s="67" t="s">
        <v>484</v>
      </c>
      <c r="E1" s="68"/>
      <c r="F1" s="93" t="s">
        <v>1</v>
      </c>
      <c r="G1" s="68"/>
      <c r="H1" s="67" t="s">
        <v>485</v>
      </c>
      <c r="I1" s="68"/>
      <c r="J1" s="67" t="s">
        <v>486</v>
      </c>
    </row>
    <row r="2" spans="1:10">
      <c r="A2" s="108">
        <v>2</v>
      </c>
      <c r="B2" s="69" t="s">
        <v>2</v>
      </c>
      <c r="C2" s="70"/>
      <c r="D2" s="72"/>
      <c r="E2" s="72"/>
      <c r="F2" s="73"/>
      <c r="G2" s="73"/>
      <c r="H2" s="73"/>
      <c r="I2" s="73"/>
      <c r="J2" s="73"/>
    </row>
    <row r="3" spans="1:10">
      <c r="A3" s="108">
        <v>3</v>
      </c>
      <c r="B3" s="74" t="s">
        <v>480</v>
      </c>
      <c r="C3" s="70"/>
      <c r="D3" s="216">
        <v>30</v>
      </c>
      <c r="E3" s="216"/>
      <c r="F3" s="217">
        <v>0</v>
      </c>
      <c r="G3" s="217"/>
      <c r="H3" s="217">
        <v>162</v>
      </c>
      <c r="I3" s="217"/>
      <c r="J3" s="217">
        <v>0</v>
      </c>
    </row>
    <row r="4" spans="1:10">
      <c r="A4" s="108">
        <v>4</v>
      </c>
      <c r="B4" s="74" t="s">
        <v>481</v>
      </c>
      <c r="C4" s="70"/>
      <c r="D4" s="216">
        <v>0</v>
      </c>
      <c r="E4" s="216"/>
      <c r="F4" s="217">
        <v>30000</v>
      </c>
      <c r="G4" s="217"/>
      <c r="H4" s="217">
        <v>95000</v>
      </c>
      <c r="I4" s="217"/>
      <c r="J4" s="217">
        <v>60000</v>
      </c>
    </row>
    <row r="5" spans="1:10">
      <c r="A5" s="108">
        <v>5</v>
      </c>
      <c r="B5" s="74" t="s">
        <v>686</v>
      </c>
      <c r="C5" s="70"/>
      <c r="D5" s="218">
        <v>0</v>
      </c>
      <c r="E5" s="174"/>
      <c r="F5" s="219">
        <v>300000</v>
      </c>
      <c r="G5" s="166"/>
      <c r="H5" s="219">
        <v>300000</v>
      </c>
      <c r="I5" s="166"/>
      <c r="J5" s="219">
        <v>300000</v>
      </c>
    </row>
    <row r="6" spans="1:10">
      <c r="A6" s="108">
        <v>6</v>
      </c>
      <c r="B6" s="76" t="s">
        <v>9</v>
      </c>
      <c r="C6" s="85"/>
      <c r="D6" s="172">
        <f>SUM(D3:D5)</f>
        <v>30</v>
      </c>
      <c r="E6" s="172"/>
      <c r="F6" s="173">
        <f>SUM(F3:F5)</f>
        <v>330000</v>
      </c>
      <c r="G6" s="173"/>
      <c r="H6" s="173">
        <f>SUM(H3:H5)</f>
        <v>395162</v>
      </c>
      <c r="I6" s="173"/>
      <c r="J6" s="173">
        <f>SUM(J3:J5)</f>
        <v>360000</v>
      </c>
    </row>
    <row r="7" spans="1:10">
      <c r="A7" s="108">
        <v>7</v>
      </c>
      <c r="B7" s="74"/>
      <c r="C7" s="70"/>
      <c r="D7" s="174"/>
      <c r="E7" s="174"/>
      <c r="F7" s="166"/>
      <c r="G7" s="166"/>
      <c r="H7" s="166"/>
      <c r="I7" s="166"/>
      <c r="J7" s="166"/>
    </row>
    <row r="8" spans="1:10">
      <c r="A8" s="108">
        <v>8</v>
      </c>
      <c r="B8" s="69" t="s">
        <v>10</v>
      </c>
      <c r="C8" s="70"/>
      <c r="D8" s="174"/>
      <c r="E8" s="174"/>
      <c r="F8" s="166"/>
      <c r="G8" s="166"/>
      <c r="H8" s="166"/>
      <c r="I8" s="166"/>
      <c r="J8" s="166"/>
    </row>
    <row r="9" spans="1:10">
      <c r="A9" s="108">
        <v>9</v>
      </c>
      <c r="B9" s="69" t="s">
        <v>17</v>
      </c>
      <c r="C9" s="70"/>
      <c r="D9" s="174"/>
      <c r="E9" s="174"/>
      <c r="F9" s="166"/>
      <c r="G9" s="166"/>
      <c r="H9" s="166"/>
      <c r="I9" s="166"/>
      <c r="J9" s="166"/>
    </row>
    <row r="10" spans="1:10">
      <c r="A10" s="108">
        <v>10</v>
      </c>
      <c r="B10" s="74" t="s">
        <v>646</v>
      </c>
      <c r="C10" s="70"/>
      <c r="D10" s="174">
        <v>0</v>
      </c>
      <c r="E10" s="174"/>
      <c r="F10" s="166">
        <v>0</v>
      </c>
      <c r="G10" s="166"/>
      <c r="H10" s="166">
        <v>7</v>
      </c>
      <c r="I10" s="166"/>
      <c r="J10" s="166">
        <v>0</v>
      </c>
    </row>
    <row r="11" spans="1:10">
      <c r="A11" s="108">
        <v>11</v>
      </c>
      <c r="B11" s="74" t="s">
        <v>687</v>
      </c>
      <c r="C11" s="70"/>
      <c r="D11" s="174">
        <v>0</v>
      </c>
      <c r="E11" s="174"/>
      <c r="F11" s="166">
        <v>0</v>
      </c>
      <c r="G11" s="166"/>
      <c r="H11" s="166">
        <v>0</v>
      </c>
      <c r="I11" s="166"/>
      <c r="J11" s="166">
        <v>125000</v>
      </c>
    </row>
    <row r="12" spans="1:10">
      <c r="A12" s="108">
        <v>12</v>
      </c>
      <c r="B12" s="74" t="s">
        <v>645</v>
      </c>
      <c r="C12" s="70"/>
      <c r="D12" s="174">
        <v>0</v>
      </c>
      <c r="E12" s="174"/>
      <c r="F12" s="166">
        <v>360000</v>
      </c>
      <c r="G12" s="166"/>
      <c r="H12" s="166">
        <v>360000</v>
      </c>
      <c r="I12" s="166"/>
      <c r="J12" s="166">
        <v>300000</v>
      </c>
    </row>
    <row r="13" spans="1:10" ht="15.75" thickBot="1">
      <c r="A13" s="108">
        <v>13</v>
      </c>
      <c r="B13" s="206" t="s">
        <v>38</v>
      </c>
      <c r="C13" s="207"/>
      <c r="D13" s="220">
        <f>SUM(D12:D12)</f>
        <v>0</v>
      </c>
      <c r="E13" s="220"/>
      <c r="F13" s="221">
        <f>SUM(F12:F12)</f>
        <v>360000</v>
      </c>
      <c r="G13" s="221">
        <f>SUM(G12:G12)</f>
        <v>0</v>
      </c>
      <c r="H13" s="221">
        <f>SUM(H12:H12)</f>
        <v>360000</v>
      </c>
      <c r="I13" s="221"/>
      <c r="J13" s="221">
        <f>SUM(J10:J12)</f>
        <v>425000</v>
      </c>
    </row>
    <row r="14" spans="1:10">
      <c r="A14" s="108">
        <v>14</v>
      </c>
      <c r="B14" s="76" t="s">
        <v>39</v>
      </c>
      <c r="C14" s="85"/>
      <c r="D14" s="86">
        <f xml:space="preserve"> SUM(D6-D13)</f>
        <v>30</v>
      </c>
      <c r="E14" s="86"/>
      <c r="F14" s="88">
        <f xml:space="preserve"> SUM(F6-F13)</f>
        <v>-30000</v>
      </c>
      <c r="G14" s="88"/>
      <c r="H14" s="88">
        <f>H6-H13</f>
        <v>35162</v>
      </c>
      <c r="I14" s="88"/>
      <c r="J14" s="88">
        <f>J6-J13</f>
        <v>-65000</v>
      </c>
    </row>
    <row r="15" spans="1:10">
      <c r="A15" s="74"/>
      <c r="B15" s="76"/>
      <c r="C15" s="85"/>
      <c r="D15" s="86"/>
      <c r="E15" s="86"/>
      <c r="F15" s="88"/>
      <c r="G15" s="88"/>
      <c r="H15" s="88"/>
      <c r="I15" s="88"/>
      <c r="J15" s="88"/>
    </row>
    <row r="16" spans="1:10" ht="15.75">
      <c r="A16" s="74"/>
      <c r="B16" s="222" t="s">
        <v>590</v>
      </c>
      <c r="C16" s="85"/>
      <c r="D16" s="86"/>
      <c r="E16" s="86"/>
      <c r="F16" s="88"/>
      <c r="G16" s="88"/>
      <c r="H16" s="88"/>
      <c r="I16" s="88"/>
      <c r="J16" s="88"/>
    </row>
    <row r="17" spans="1:10" ht="15.75">
      <c r="A17" s="195" t="s">
        <v>482</v>
      </c>
      <c r="B17" s="61" t="s">
        <v>591</v>
      </c>
      <c r="C17" s="98"/>
      <c r="D17" s="98"/>
      <c r="E17" s="98"/>
      <c r="F17" s="184"/>
      <c r="G17" s="189"/>
      <c r="H17" s="189"/>
      <c r="I17" s="189"/>
      <c r="J17" s="189"/>
    </row>
    <row r="18" spans="1:10">
      <c r="A18" s="74"/>
      <c r="B18" s="271"/>
      <c r="C18" s="74"/>
      <c r="D18" s="74"/>
      <c r="E18" s="74"/>
      <c r="F18" s="74"/>
      <c r="G18" s="74"/>
      <c r="H18" s="74"/>
      <c r="I18" s="74"/>
      <c r="J18" s="74"/>
    </row>
    <row r="19" spans="1:10">
      <c r="A19" s="74" t="s">
        <v>69</v>
      </c>
      <c r="B19" s="134" t="s">
        <v>605</v>
      </c>
      <c r="C19" s="74"/>
      <c r="D19" s="74"/>
      <c r="E19" s="74"/>
      <c r="F19" s="74"/>
      <c r="G19" s="74"/>
      <c r="H19" s="74"/>
      <c r="I19" s="74"/>
      <c r="J19" s="74"/>
    </row>
    <row r="24" spans="1:10">
      <c r="B24" s="194" t="s">
        <v>483</v>
      </c>
    </row>
  </sheetData>
  <printOptions gridLines="1"/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0" workbookViewId="0">
      <selection sqref="A1:I33"/>
    </sheetView>
  </sheetViews>
  <sheetFormatPr defaultRowHeight="15"/>
  <cols>
    <col min="2" max="2" width="12.85546875" customWidth="1"/>
    <col min="3" max="3" width="13.7109375" customWidth="1"/>
    <col min="4" max="4" width="13.140625" customWidth="1"/>
    <col min="5" max="5" width="5.42578125" customWidth="1"/>
    <col min="6" max="7" width="13" customWidth="1"/>
    <col min="8" max="8" width="12.5703125" customWidth="1"/>
    <col min="9" max="9" width="35.42578125" customWidth="1"/>
  </cols>
  <sheetData>
    <row r="1" spans="1:10">
      <c r="A1" s="25"/>
      <c r="B1" s="25"/>
      <c r="C1" s="25"/>
      <c r="D1" s="25"/>
      <c r="E1" s="25"/>
      <c r="F1" s="25"/>
      <c r="G1" s="25"/>
      <c r="H1" s="25"/>
    </row>
    <row r="2" spans="1:10" ht="26.25">
      <c r="A2" s="152" t="s">
        <v>253</v>
      </c>
      <c r="B2" s="152"/>
      <c r="C2" s="152"/>
      <c r="D2" s="25"/>
      <c r="E2" s="25"/>
      <c r="F2" s="25"/>
      <c r="G2" s="25"/>
      <c r="H2" s="25"/>
    </row>
    <row r="3" spans="1:10">
      <c r="A3" s="25"/>
      <c r="B3" s="25"/>
      <c r="C3" s="25"/>
      <c r="D3" s="25"/>
      <c r="E3" s="25"/>
      <c r="F3" s="25"/>
      <c r="G3" s="25"/>
      <c r="H3" s="25"/>
    </row>
    <row r="4" spans="1:10">
      <c r="A4" s="51" t="s">
        <v>225</v>
      </c>
      <c r="B4" s="50" t="s">
        <v>226</v>
      </c>
      <c r="C4" s="50" t="s">
        <v>227</v>
      </c>
      <c r="D4" s="50" t="s">
        <v>228</v>
      </c>
      <c r="E4" s="59"/>
      <c r="F4" s="50" t="s">
        <v>114</v>
      </c>
      <c r="G4" s="50" t="s">
        <v>135</v>
      </c>
      <c r="H4" s="50" t="s">
        <v>187</v>
      </c>
      <c r="I4" s="50" t="s">
        <v>229</v>
      </c>
    </row>
    <row r="5" spans="1:10">
      <c r="A5" s="25" t="s">
        <v>230</v>
      </c>
      <c r="B5" s="153">
        <v>2867883</v>
      </c>
      <c r="C5" s="154">
        <v>-2704899</v>
      </c>
      <c r="D5" s="153">
        <f t="shared" ref="D5:D28" si="0">SUM(B5:C5)</f>
        <v>162984</v>
      </c>
      <c r="E5" s="155"/>
      <c r="F5" s="156">
        <v>0</v>
      </c>
      <c r="G5" s="156">
        <v>224017</v>
      </c>
      <c r="H5" s="156">
        <v>0</v>
      </c>
      <c r="I5" t="s">
        <v>842</v>
      </c>
    </row>
    <row r="6" spans="1:10">
      <c r="A6" s="25"/>
      <c r="B6" s="153"/>
      <c r="C6" s="154"/>
      <c r="D6" s="153"/>
      <c r="E6" s="155"/>
      <c r="F6" s="156"/>
      <c r="G6" s="156"/>
      <c r="H6" s="156"/>
      <c r="I6" t="s">
        <v>840</v>
      </c>
    </row>
    <row r="7" spans="1:10">
      <c r="A7" s="25" t="s">
        <v>231</v>
      </c>
      <c r="B7" s="153">
        <v>922648</v>
      </c>
      <c r="C7" s="154">
        <v>-918794</v>
      </c>
      <c r="D7" s="153">
        <f t="shared" si="0"/>
        <v>3854</v>
      </c>
      <c r="E7" s="155"/>
      <c r="F7" s="156">
        <v>0</v>
      </c>
      <c r="G7" s="156">
        <v>17217</v>
      </c>
      <c r="H7" s="156">
        <v>0</v>
      </c>
      <c r="I7" t="s">
        <v>843</v>
      </c>
    </row>
    <row r="8" spans="1:10">
      <c r="A8" s="25" t="s">
        <v>232</v>
      </c>
      <c r="B8" s="153">
        <v>720447</v>
      </c>
      <c r="C8" s="154">
        <v>-719670</v>
      </c>
      <c r="D8" s="153">
        <f t="shared" si="0"/>
        <v>777</v>
      </c>
      <c r="E8" s="155"/>
      <c r="F8" s="156">
        <v>0</v>
      </c>
      <c r="G8" s="156">
        <v>17217</v>
      </c>
      <c r="H8" s="156">
        <v>0</v>
      </c>
      <c r="I8" t="s">
        <v>844</v>
      </c>
    </row>
    <row r="9" spans="1:10">
      <c r="A9" s="25" t="s">
        <v>233</v>
      </c>
      <c r="B9" s="153">
        <v>120400</v>
      </c>
      <c r="C9" s="154">
        <v>-107950</v>
      </c>
      <c r="D9" s="153">
        <f t="shared" si="0"/>
        <v>12450</v>
      </c>
      <c r="E9" s="155"/>
      <c r="F9" s="156">
        <v>0</v>
      </c>
      <c r="G9" s="156">
        <v>0</v>
      </c>
      <c r="H9" s="156">
        <v>0</v>
      </c>
    </row>
    <row r="10" spans="1:10">
      <c r="A10" s="25" t="s">
        <v>234</v>
      </c>
      <c r="B10" s="153">
        <v>931147</v>
      </c>
      <c r="C10" s="154">
        <v>-923756</v>
      </c>
      <c r="D10" s="300">
        <f t="shared" si="0"/>
        <v>7391</v>
      </c>
      <c r="E10" s="155"/>
      <c r="F10" s="156">
        <v>140425</v>
      </c>
      <c r="G10" s="156">
        <v>0</v>
      </c>
      <c r="H10" s="156">
        <v>98868</v>
      </c>
      <c r="I10" s="27" t="s">
        <v>841</v>
      </c>
      <c r="J10" s="27"/>
    </row>
    <row r="11" spans="1:10">
      <c r="A11" s="25"/>
      <c r="B11" s="153"/>
      <c r="C11" s="154"/>
      <c r="D11" s="300"/>
      <c r="E11" s="155"/>
      <c r="F11" s="156"/>
      <c r="G11" s="156"/>
      <c r="H11" s="156"/>
      <c r="I11" s="27" t="s">
        <v>888</v>
      </c>
    </row>
    <row r="12" spans="1:10">
      <c r="A12" s="25" t="s">
        <v>235</v>
      </c>
      <c r="B12" s="153">
        <v>2511658</v>
      </c>
      <c r="C12" s="154">
        <v>-2502153</v>
      </c>
      <c r="D12" s="153">
        <f>SUM(B12:C12)</f>
        <v>9505</v>
      </c>
      <c r="E12" s="155"/>
      <c r="F12" s="156">
        <v>0</v>
      </c>
      <c r="G12" s="158">
        <v>65308</v>
      </c>
      <c r="H12" s="156">
        <v>0</v>
      </c>
      <c r="I12" t="s">
        <v>881</v>
      </c>
    </row>
    <row r="13" spans="1:10">
      <c r="A13" s="25"/>
      <c r="B13" s="153"/>
      <c r="C13" s="154"/>
      <c r="D13" s="153"/>
      <c r="E13" s="155"/>
      <c r="F13" s="156"/>
      <c r="G13" s="158"/>
      <c r="H13" s="156"/>
      <c r="I13" s="302" t="s">
        <v>882</v>
      </c>
    </row>
    <row r="14" spans="1:10">
      <c r="A14" s="25" t="s">
        <v>236</v>
      </c>
      <c r="B14" s="153">
        <v>51000</v>
      </c>
      <c r="C14" s="154">
        <v>-50674</v>
      </c>
      <c r="D14" s="153">
        <f t="shared" si="0"/>
        <v>326</v>
      </c>
      <c r="E14" s="155"/>
      <c r="F14" s="156">
        <v>29000</v>
      </c>
      <c r="G14" s="156">
        <v>0</v>
      </c>
      <c r="H14" s="156">
        <v>0</v>
      </c>
      <c r="I14" s="301"/>
    </row>
    <row r="15" spans="1:10">
      <c r="A15" s="25" t="s">
        <v>237</v>
      </c>
      <c r="B15" s="153">
        <v>399975</v>
      </c>
      <c r="C15" s="154">
        <v>-404294</v>
      </c>
      <c r="D15" s="153">
        <f t="shared" si="0"/>
        <v>-4319</v>
      </c>
      <c r="E15" s="155"/>
      <c r="F15" s="156">
        <v>238000</v>
      </c>
      <c r="G15" s="156">
        <v>0</v>
      </c>
      <c r="H15" s="156">
        <v>140000</v>
      </c>
      <c r="I15" t="s">
        <v>889</v>
      </c>
    </row>
    <row r="16" spans="1:10">
      <c r="A16" s="25" t="s">
        <v>238</v>
      </c>
      <c r="B16" s="153">
        <v>65260</v>
      </c>
      <c r="C16" s="154">
        <v>-65210</v>
      </c>
      <c r="D16" s="153">
        <f t="shared" si="0"/>
        <v>50</v>
      </c>
      <c r="E16" s="155"/>
      <c r="F16" s="156">
        <v>19000</v>
      </c>
      <c r="G16" s="156">
        <v>0</v>
      </c>
      <c r="H16" s="156">
        <v>0</v>
      </c>
    </row>
    <row r="17" spans="1:9">
      <c r="A17" s="25" t="s">
        <v>239</v>
      </c>
      <c r="B17" s="153">
        <v>63225</v>
      </c>
      <c r="C17" s="154">
        <v>-59850</v>
      </c>
      <c r="D17" s="153">
        <f t="shared" si="0"/>
        <v>3375</v>
      </c>
      <c r="E17" s="155"/>
      <c r="F17" s="156">
        <v>0</v>
      </c>
      <c r="G17" s="156">
        <v>0</v>
      </c>
      <c r="H17" s="156">
        <v>0</v>
      </c>
    </row>
    <row r="18" spans="1:9">
      <c r="A18" s="25" t="s">
        <v>240</v>
      </c>
      <c r="B18" s="153">
        <v>102910</v>
      </c>
      <c r="C18" s="154">
        <v>-102491</v>
      </c>
      <c r="D18" s="153">
        <f t="shared" si="0"/>
        <v>419</v>
      </c>
      <c r="E18" s="155"/>
      <c r="F18" s="156">
        <v>52000</v>
      </c>
      <c r="G18" s="156">
        <v>0</v>
      </c>
      <c r="H18" s="156">
        <v>13610</v>
      </c>
      <c r="I18" t="s">
        <v>890</v>
      </c>
    </row>
    <row r="19" spans="1:9">
      <c r="A19" s="25" t="s">
        <v>241</v>
      </c>
      <c r="B19" s="153">
        <v>124850</v>
      </c>
      <c r="C19" s="154">
        <v>-127982</v>
      </c>
      <c r="D19" s="153">
        <f t="shared" si="0"/>
        <v>-3132</v>
      </c>
      <c r="E19" s="155"/>
      <c r="F19" s="156">
        <v>55000</v>
      </c>
      <c r="G19" s="156">
        <v>0</v>
      </c>
      <c r="H19" s="156">
        <v>66800</v>
      </c>
      <c r="I19" t="s">
        <v>889</v>
      </c>
    </row>
    <row r="20" spans="1:9">
      <c r="A20" s="25" t="s">
        <v>242</v>
      </c>
      <c r="B20" s="153">
        <v>22000</v>
      </c>
      <c r="C20" s="154">
        <v>-22000</v>
      </c>
      <c r="D20" s="300">
        <f t="shared" si="0"/>
        <v>0</v>
      </c>
      <c r="E20" s="155"/>
      <c r="F20" s="156">
        <v>0</v>
      </c>
      <c r="G20" s="156">
        <v>0</v>
      </c>
      <c r="H20" s="156">
        <v>0</v>
      </c>
      <c r="I20" s="27"/>
    </row>
    <row r="21" spans="1:9">
      <c r="A21" s="25" t="s">
        <v>243</v>
      </c>
      <c r="B21" s="153">
        <v>110560</v>
      </c>
      <c r="C21" s="154">
        <v>-109883</v>
      </c>
      <c r="D21" s="153">
        <f t="shared" si="0"/>
        <v>677</v>
      </c>
      <c r="E21" s="155"/>
      <c r="F21" s="156">
        <v>76000</v>
      </c>
      <c r="G21" s="156">
        <v>0</v>
      </c>
      <c r="H21" s="156">
        <v>0</v>
      </c>
    </row>
    <row r="22" spans="1:9">
      <c r="A22" s="25" t="s">
        <v>244</v>
      </c>
      <c r="B22" s="153">
        <v>154</v>
      </c>
      <c r="C22" s="154">
        <v>-154</v>
      </c>
      <c r="D22" s="153">
        <f t="shared" si="0"/>
        <v>0</v>
      </c>
      <c r="E22" s="155"/>
      <c r="F22" s="156">
        <v>0</v>
      </c>
      <c r="G22" s="156">
        <v>0</v>
      </c>
      <c r="H22" s="156">
        <v>0</v>
      </c>
    </row>
    <row r="23" spans="1:9">
      <c r="A23" s="25" t="s">
        <v>245</v>
      </c>
      <c r="B23" s="153">
        <v>340200</v>
      </c>
      <c r="C23" s="154">
        <v>-988861</v>
      </c>
      <c r="D23" s="157">
        <f t="shared" si="0"/>
        <v>-648661</v>
      </c>
      <c r="E23" s="155"/>
      <c r="F23" s="156">
        <v>0</v>
      </c>
      <c r="G23" s="156">
        <v>75000</v>
      </c>
      <c r="H23" s="156">
        <v>0</v>
      </c>
      <c r="I23" s="63" t="s">
        <v>845</v>
      </c>
    </row>
    <row r="24" spans="1:9">
      <c r="A24" s="25" t="s">
        <v>246</v>
      </c>
      <c r="B24" s="153">
        <v>218091</v>
      </c>
      <c r="C24" s="154">
        <v>-1543617</v>
      </c>
      <c r="D24" s="153">
        <f t="shared" si="0"/>
        <v>-1325526</v>
      </c>
      <c r="E24" s="155"/>
      <c r="F24" s="158">
        <v>200000</v>
      </c>
      <c r="G24" s="156">
        <v>0</v>
      </c>
      <c r="H24" s="158">
        <v>18091</v>
      </c>
      <c r="I24" t="s">
        <v>891</v>
      </c>
    </row>
    <row r="25" spans="1:9">
      <c r="A25" s="25" t="s">
        <v>247</v>
      </c>
      <c r="B25" s="153">
        <v>47225</v>
      </c>
      <c r="C25" s="154">
        <v>-78860</v>
      </c>
      <c r="D25" s="157">
        <f t="shared" si="0"/>
        <v>-31635</v>
      </c>
      <c r="E25" s="155"/>
      <c r="F25" s="156">
        <v>0</v>
      </c>
      <c r="G25" s="156">
        <v>13610</v>
      </c>
      <c r="H25" s="156"/>
      <c r="I25" s="27" t="s">
        <v>887</v>
      </c>
    </row>
    <row r="26" spans="1:9">
      <c r="A26" s="25" t="s">
        <v>248</v>
      </c>
      <c r="B26" s="153">
        <v>135615</v>
      </c>
      <c r="C26" s="154">
        <v>-135520</v>
      </c>
      <c r="D26" s="153">
        <f t="shared" si="0"/>
        <v>95</v>
      </c>
      <c r="E26" s="155"/>
      <c r="F26" s="156">
        <v>8000</v>
      </c>
      <c r="G26" s="156">
        <v>0</v>
      </c>
      <c r="H26" s="156">
        <v>75000</v>
      </c>
      <c r="I26" s="63" t="s">
        <v>892</v>
      </c>
    </row>
    <row r="27" spans="1:9">
      <c r="A27" s="25" t="s">
        <v>249</v>
      </c>
      <c r="B27" s="153">
        <v>37482</v>
      </c>
      <c r="C27" s="154">
        <v>-37494</v>
      </c>
      <c r="D27" s="153">
        <f t="shared" si="0"/>
        <v>-12</v>
      </c>
      <c r="E27" s="155"/>
      <c r="F27" s="156">
        <v>0</v>
      </c>
      <c r="G27" s="156">
        <v>0</v>
      </c>
      <c r="H27" s="156">
        <v>0</v>
      </c>
    </row>
    <row r="28" spans="1:9">
      <c r="A28" s="25" t="s">
        <v>250</v>
      </c>
      <c r="B28" s="153">
        <v>8020</v>
      </c>
      <c r="C28" s="154">
        <v>-7980</v>
      </c>
      <c r="D28" s="153">
        <f t="shared" si="0"/>
        <v>40</v>
      </c>
      <c r="E28" s="155"/>
      <c r="F28" s="156">
        <v>8000</v>
      </c>
      <c r="G28" s="156">
        <v>0</v>
      </c>
      <c r="H28" s="156">
        <v>0</v>
      </c>
    </row>
    <row r="29" spans="1:9">
      <c r="A29" s="25" t="s">
        <v>251</v>
      </c>
      <c r="B29" s="153">
        <v>360000</v>
      </c>
      <c r="C29" s="308">
        <v>-425000</v>
      </c>
      <c r="D29" s="153">
        <f>SUM(B29:C29)</f>
        <v>-65000</v>
      </c>
      <c r="E29" s="155"/>
      <c r="F29" s="156">
        <v>0</v>
      </c>
      <c r="G29" s="156">
        <v>0</v>
      </c>
      <c r="H29" s="156">
        <v>0</v>
      </c>
    </row>
    <row r="30" spans="1:9">
      <c r="A30" s="25"/>
      <c r="B30" s="25"/>
      <c r="C30" s="25"/>
      <c r="D30" s="25"/>
      <c r="E30" s="155"/>
      <c r="F30" s="156"/>
      <c r="G30" s="156"/>
      <c r="H30" s="156"/>
    </row>
    <row r="31" spans="1:9">
      <c r="A31" s="50" t="s">
        <v>252</v>
      </c>
      <c r="B31" s="159">
        <f>SUM(B5:B30)</f>
        <v>10160750</v>
      </c>
      <c r="C31" s="160">
        <f>SUM(C5:C30)</f>
        <v>-12037092</v>
      </c>
      <c r="D31" s="159">
        <f>SUM(D5:D30)</f>
        <v>-1876342</v>
      </c>
      <c r="E31" s="155"/>
      <c r="F31" s="156">
        <f>SUM(F5:F30)</f>
        <v>825425</v>
      </c>
      <c r="G31" s="156">
        <f>SUM(G5:G30)</f>
        <v>412369</v>
      </c>
      <c r="H31" s="156">
        <f>SUM(H5:H30)</f>
        <v>412369</v>
      </c>
    </row>
    <row r="32" spans="1:9">
      <c r="E32" s="27"/>
    </row>
  </sheetData>
  <printOptions gridLines="1"/>
  <pageMargins left="0.7" right="0.2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opLeftCell="A8" workbookViewId="0">
      <selection activeCell="J20" sqref="J20:J58"/>
    </sheetView>
  </sheetViews>
  <sheetFormatPr defaultRowHeight="15"/>
  <cols>
    <col min="1" max="1" width="4" customWidth="1"/>
    <col min="2" max="2" width="34.5703125" customWidth="1"/>
    <col min="3" max="3" width="1.5703125" customWidth="1"/>
    <col min="4" max="4" width="12.85546875" customWidth="1"/>
    <col min="5" max="5" width="1" customWidth="1"/>
    <col min="6" max="6" width="12" customWidth="1"/>
    <col min="7" max="7" width="1.140625" customWidth="1"/>
    <col min="8" max="8" width="13.140625" customWidth="1"/>
    <col min="9" max="9" width="0.85546875" customWidth="1"/>
    <col min="10" max="10" width="12.140625" customWidth="1"/>
  </cols>
  <sheetData>
    <row r="1" spans="1:10" ht="15.75" thickBot="1">
      <c r="A1">
        <v>1</v>
      </c>
      <c r="B1" s="29" t="s">
        <v>71</v>
      </c>
      <c r="C1" s="260"/>
      <c r="D1" s="54" t="s">
        <v>484</v>
      </c>
      <c r="E1" s="2"/>
      <c r="F1" s="1" t="s">
        <v>1</v>
      </c>
      <c r="G1" s="2"/>
      <c r="H1" s="1" t="s">
        <v>485</v>
      </c>
      <c r="I1" s="2"/>
      <c r="J1" s="1" t="s">
        <v>486</v>
      </c>
    </row>
    <row r="2" spans="1:10">
      <c r="A2">
        <v>2</v>
      </c>
      <c r="B2" s="14" t="s">
        <v>2</v>
      </c>
      <c r="C2" s="30"/>
      <c r="D2" s="15"/>
      <c r="E2" s="15"/>
      <c r="F2" s="16"/>
      <c r="G2" s="16"/>
      <c r="H2" s="16"/>
      <c r="I2" s="16"/>
      <c r="J2" s="16"/>
    </row>
    <row r="3" spans="1:10">
      <c r="A3">
        <v>3</v>
      </c>
      <c r="B3" s="4" t="s">
        <v>611</v>
      </c>
      <c r="C3" s="30"/>
      <c r="D3" s="6">
        <v>6400</v>
      </c>
      <c r="E3" s="15"/>
      <c r="F3" s="8">
        <v>6400</v>
      </c>
      <c r="G3" s="8"/>
      <c r="H3" s="8">
        <v>6700</v>
      </c>
      <c r="I3" s="8"/>
      <c r="J3" s="8">
        <v>7000</v>
      </c>
    </row>
    <row r="4" spans="1:10">
      <c r="A4">
        <v>4</v>
      </c>
      <c r="B4" s="4" t="s">
        <v>699</v>
      </c>
      <c r="C4" s="30"/>
      <c r="D4" s="6">
        <v>2019</v>
      </c>
      <c r="E4" s="15"/>
      <c r="F4" s="8">
        <v>1460</v>
      </c>
      <c r="G4" s="8"/>
      <c r="H4" s="8">
        <v>4000</v>
      </c>
      <c r="I4" s="8"/>
      <c r="J4" s="8">
        <v>2000</v>
      </c>
    </row>
    <row r="5" spans="1:10">
      <c r="A5">
        <v>5</v>
      </c>
      <c r="B5" s="31" t="s">
        <v>72</v>
      </c>
      <c r="C5" s="30"/>
      <c r="D5" s="6">
        <v>3972</v>
      </c>
      <c r="E5" s="15"/>
      <c r="F5" s="8">
        <v>2107</v>
      </c>
      <c r="G5" s="8"/>
      <c r="H5" s="8">
        <v>1634</v>
      </c>
      <c r="I5" s="8"/>
      <c r="J5" s="8">
        <v>1727</v>
      </c>
    </row>
    <row r="6" spans="1:10">
      <c r="A6">
        <v>6</v>
      </c>
      <c r="B6" s="31" t="s">
        <v>46</v>
      </c>
      <c r="C6" s="30"/>
      <c r="D6" s="6">
        <v>608</v>
      </c>
      <c r="E6" s="15"/>
      <c r="F6" s="8">
        <v>482</v>
      </c>
      <c r="G6" s="8"/>
      <c r="H6" s="8">
        <v>2020</v>
      </c>
      <c r="I6" s="8"/>
      <c r="J6" s="8">
        <v>296</v>
      </c>
    </row>
    <row r="7" spans="1:10">
      <c r="A7">
        <v>7</v>
      </c>
      <c r="B7" s="31" t="s">
        <v>73</v>
      </c>
      <c r="C7" s="30"/>
      <c r="D7" s="8">
        <v>316368</v>
      </c>
      <c r="E7" s="15"/>
      <c r="F7" s="8">
        <v>323900</v>
      </c>
      <c r="G7" s="8"/>
      <c r="H7" s="8">
        <v>310000</v>
      </c>
      <c r="I7" s="8"/>
      <c r="J7" s="8">
        <v>310000</v>
      </c>
    </row>
    <row r="8" spans="1:10">
      <c r="A8">
        <v>8</v>
      </c>
      <c r="B8" s="31" t="s">
        <v>74</v>
      </c>
      <c r="C8" s="30"/>
      <c r="D8" s="6">
        <v>270</v>
      </c>
      <c r="E8" s="15"/>
      <c r="F8" s="8">
        <v>0</v>
      </c>
      <c r="G8" s="8"/>
      <c r="H8" s="8">
        <v>48</v>
      </c>
      <c r="I8" s="8"/>
      <c r="J8" s="8">
        <v>0</v>
      </c>
    </row>
    <row r="9" spans="1:10">
      <c r="A9">
        <v>9</v>
      </c>
      <c r="B9" s="21" t="s">
        <v>775</v>
      </c>
      <c r="C9" s="30"/>
      <c r="D9" s="6">
        <v>0</v>
      </c>
      <c r="E9" s="15"/>
      <c r="F9" s="8">
        <v>451191</v>
      </c>
      <c r="G9" s="8"/>
      <c r="H9" s="8">
        <v>0</v>
      </c>
      <c r="I9" s="8"/>
      <c r="J9" s="8">
        <v>339424</v>
      </c>
    </row>
    <row r="10" spans="1:10">
      <c r="A10">
        <v>10</v>
      </c>
      <c r="B10" s="21" t="s">
        <v>770</v>
      </c>
      <c r="C10" s="30"/>
      <c r="D10" s="6"/>
      <c r="E10" s="15"/>
      <c r="F10" s="8"/>
      <c r="G10" s="8"/>
      <c r="H10" s="8"/>
      <c r="I10" s="8"/>
      <c r="J10" s="8"/>
    </row>
    <row r="11" spans="1:10">
      <c r="A11">
        <v>11</v>
      </c>
      <c r="B11" s="55" t="s">
        <v>710</v>
      </c>
      <c r="C11" s="30"/>
      <c r="D11" s="6">
        <v>0</v>
      </c>
      <c r="E11" s="15"/>
      <c r="F11" s="8">
        <v>45000</v>
      </c>
      <c r="G11" s="8"/>
      <c r="H11" s="8">
        <v>0</v>
      </c>
      <c r="I11" s="8"/>
      <c r="J11" s="56">
        <v>60000</v>
      </c>
    </row>
    <row r="12" spans="1:10">
      <c r="A12">
        <v>12</v>
      </c>
      <c r="B12" s="55" t="s">
        <v>75</v>
      </c>
      <c r="C12" s="30"/>
      <c r="D12" s="6"/>
      <c r="E12" s="15"/>
      <c r="F12" s="8"/>
      <c r="G12" s="8"/>
      <c r="H12" s="8"/>
      <c r="I12" s="8"/>
      <c r="J12" s="8"/>
    </row>
    <row r="13" spans="1:10">
      <c r="A13">
        <v>13</v>
      </c>
      <c r="B13" s="4" t="s">
        <v>76</v>
      </c>
      <c r="C13" s="30"/>
      <c r="D13" s="6">
        <v>182</v>
      </c>
      <c r="E13" s="15"/>
      <c r="F13" s="8">
        <v>0</v>
      </c>
      <c r="G13" s="8"/>
      <c r="H13" s="8">
        <v>534</v>
      </c>
      <c r="I13" s="8"/>
      <c r="J13" s="8">
        <v>0</v>
      </c>
    </row>
    <row r="14" spans="1:10">
      <c r="A14">
        <v>14</v>
      </c>
      <c r="B14" s="23" t="s">
        <v>77</v>
      </c>
      <c r="C14" s="30"/>
      <c r="D14" s="6">
        <v>0</v>
      </c>
      <c r="E14" s="15"/>
      <c r="F14" s="8">
        <v>0</v>
      </c>
      <c r="G14" s="8"/>
      <c r="H14" s="8">
        <v>0</v>
      </c>
      <c r="I14" s="8"/>
      <c r="J14" s="17">
        <v>0</v>
      </c>
    </row>
    <row r="15" spans="1:10">
      <c r="A15">
        <v>15</v>
      </c>
      <c r="B15" s="23" t="s">
        <v>771</v>
      </c>
      <c r="C15" s="30"/>
      <c r="D15" s="6"/>
      <c r="E15" s="15"/>
      <c r="F15" s="8"/>
      <c r="G15" s="8"/>
      <c r="H15" s="8"/>
      <c r="I15" s="8"/>
      <c r="J15" s="8"/>
    </row>
    <row r="16" spans="1:10">
      <c r="A16">
        <v>16</v>
      </c>
      <c r="B16" s="10" t="s">
        <v>9</v>
      </c>
      <c r="C16" s="30"/>
      <c r="D16" s="7">
        <f>SUM(D3:D14)</f>
        <v>329819</v>
      </c>
      <c r="E16" s="11"/>
      <c r="F16" s="19">
        <f>SUM(F3:F15)</f>
        <v>830540</v>
      </c>
      <c r="G16" s="19"/>
      <c r="H16" s="19">
        <f>SUM(H3:H15)</f>
        <v>324936</v>
      </c>
      <c r="I16" s="19"/>
      <c r="J16" s="19">
        <f>SUM(J3:J15)</f>
        <v>720447</v>
      </c>
    </row>
    <row r="17" spans="1:10">
      <c r="A17">
        <v>17</v>
      </c>
      <c r="B17" s="4"/>
      <c r="C17" s="30"/>
      <c r="D17" s="15"/>
      <c r="E17" s="15"/>
      <c r="F17" s="8"/>
      <c r="G17" s="8"/>
      <c r="H17" s="8"/>
      <c r="I17" s="8"/>
      <c r="J17" s="8"/>
    </row>
    <row r="18" spans="1:10">
      <c r="A18">
        <v>18</v>
      </c>
      <c r="B18" s="14" t="s">
        <v>10</v>
      </c>
      <c r="C18" s="30"/>
      <c r="D18" s="6"/>
      <c r="E18" s="15"/>
      <c r="F18" s="8"/>
      <c r="G18" s="8"/>
      <c r="H18" s="8"/>
      <c r="I18" s="8"/>
      <c r="J18" s="8"/>
    </row>
    <row r="19" spans="1:10">
      <c r="A19">
        <v>19</v>
      </c>
      <c r="B19" s="14" t="s">
        <v>11</v>
      </c>
      <c r="C19" s="30"/>
      <c r="D19" s="6"/>
      <c r="E19" s="15"/>
      <c r="F19" s="8"/>
      <c r="G19" s="8"/>
      <c r="H19" s="8"/>
      <c r="I19" s="8"/>
      <c r="J19" s="8"/>
    </row>
    <row r="20" spans="1:10">
      <c r="A20">
        <v>20</v>
      </c>
      <c r="B20" s="4" t="s">
        <v>78</v>
      </c>
      <c r="C20" s="30"/>
      <c r="D20" s="6">
        <v>44329</v>
      </c>
      <c r="E20" s="15"/>
      <c r="F20" s="8">
        <v>59615</v>
      </c>
      <c r="G20" s="8"/>
      <c r="H20" s="8">
        <v>51742</v>
      </c>
      <c r="I20" s="8"/>
      <c r="J20" s="8">
        <v>52251</v>
      </c>
    </row>
    <row r="21" spans="1:10">
      <c r="A21">
        <v>21</v>
      </c>
      <c r="B21" s="4" t="s">
        <v>13</v>
      </c>
      <c r="C21" s="30"/>
      <c r="D21" s="6">
        <v>1530</v>
      </c>
      <c r="E21" s="15"/>
      <c r="F21" s="8">
        <v>2500</v>
      </c>
      <c r="G21" s="8"/>
      <c r="H21" s="8">
        <v>1000</v>
      </c>
      <c r="I21" s="8"/>
      <c r="J21" s="8">
        <v>2500</v>
      </c>
    </row>
    <row r="22" spans="1:10">
      <c r="A22">
        <v>22</v>
      </c>
      <c r="B22" s="4" t="s">
        <v>14</v>
      </c>
      <c r="C22" s="30"/>
      <c r="D22" s="6">
        <v>2653</v>
      </c>
      <c r="E22" s="15"/>
      <c r="F22" s="8">
        <v>3851</v>
      </c>
      <c r="G22" s="8"/>
      <c r="H22" s="8">
        <v>3270</v>
      </c>
      <c r="I22" s="8"/>
      <c r="J22" s="8">
        <v>3395</v>
      </c>
    </row>
    <row r="23" spans="1:10">
      <c r="A23">
        <v>23</v>
      </c>
      <c r="B23" s="4" t="s">
        <v>15</v>
      </c>
      <c r="C23" s="30"/>
      <c r="D23" s="6">
        <v>621</v>
      </c>
      <c r="E23" s="15"/>
      <c r="F23" s="8">
        <v>901</v>
      </c>
      <c r="G23" s="8"/>
      <c r="H23" s="8">
        <v>765</v>
      </c>
      <c r="I23" s="8"/>
      <c r="J23" s="8">
        <v>794</v>
      </c>
    </row>
    <row r="24" spans="1:10">
      <c r="A24">
        <v>24</v>
      </c>
      <c r="B24" s="4" t="s">
        <v>16</v>
      </c>
      <c r="C24" s="30"/>
      <c r="D24" s="6">
        <v>2752</v>
      </c>
      <c r="E24" s="15"/>
      <c r="F24" s="8">
        <v>3511</v>
      </c>
      <c r="G24" s="8"/>
      <c r="H24" s="8">
        <v>3164</v>
      </c>
      <c r="I24" s="8"/>
      <c r="J24" s="8">
        <v>3069</v>
      </c>
    </row>
    <row r="25" spans="1:10">
      <c r="A25">
        <v>25</v>
      </c>
      <c r="B25" s="4" t="s">
        <v>749</v>
      </c>
      <c r="C25" s="30"/>
      <c r="D25" s="6">
        <v>17280</v>
      </c>
      <c r="E25" s="15"/>
      <c r="F25" s="8">
        <v>19531</v>
      </c>
      <c r="G25" s="8"/>
      <c r="H25" s="8">
        <v>18036</v>
      </c>
      <c r="I25" s="8"/>
      <c r="J25" s="8">
        <v>19884</v>
      </c>
    </row>
    <row r="26" spans="1:10">
      <c r="A26">
        <v>26</v>
      </c>
      <c r="B26" s="4" t="s">
        <v>711</v>
      </c>
      <c r="C26" s="30"/>
      <c r="D26" s="6"/>
      <c r="E26" s="15"/>
      <c r="F26" s="8"/>
      <c r="G26" s="8"/>
      <c r="H26" s="8"/>
      <c r="I26" s="8"/>
      <c r="J26" s="8"/>
    </row>
    <row r="27" spans="1:10">
      <c r="A27">
        <v>27</v>
      </c>
      <c r="B27" s="18" t="s">
        <v>17</v>
      </c>
      <c r="C27" s="30"/>
      <c r="D27" s="6"/>
      <c r="E27" s="15"/>
      <c r="F27" s="8"/>
      <c r="G27" s="8"/>
      <c r="H27" s="8"/>
      <c r="I27" s="8"/>
      <c r="J27" s="8"/>
    </row>
    <row r="28" spans="1:10">
      <c r="A28">
        <v>28</v>
      </c>
      <c r="B28" s="4" t="s">
        <v>712</v>
      </c>
      <c r="C28" s="30"/>
      <c r="D28" s="6">
        <v>937</v>
      </c>
      <c r="E28" s="15"/>
      <c r="F28" s="8">
        <v>1000</v>
      </c>
      <c r="G28" s="8"/>
      <c r="H28" s="8">
        <v>400</v>
      </c>
      <c r="I28" s="8"/>
      <c r="J28" s="8">
        <v>1000</v>
      </c>
    </row>
    <row r="29" spans="1:10">
      <c r="A29">
        <v>29</v>
      </c>
      <c r="B29" s="4" t="s">
        <v>79</v>
      </c>
      <c r="C29" s="30"/>
      <c r="D29" s="6">
        <v>2404</v>
      </c>
      <c r="E29" s="15"/>
      <c r="F29" s="8">
        <v>2405</v>
      </c>
      <c r="G29" s="8"/>
      <c r="H29" s="8">
        <v>1900</v>
      </c>
      <c r="I29" s="8"/>
      <c r="J29" s="8">
        <v>2405</v>
      </c>
    </row>
    <row r="30" spans="1:10">
      <c r="A30">
        <v>30</v>
      </c>
      <c r="B30" s="4" t="s">
        <v>713</v>
      </c>
      <c r="C30" s="30"/>
      <c r="D30" s="6">
        <v>123</v>
      </c>
      <c r="E30" s="15"/>
      <c r="F30" s="8">
        <v>250</v>
      </c>
      <c r="G30" s="8"/>
      <c r="H30" s="8">
        <v>390</v>
      </c>
      <c r="I30" s="8"/>
      <c r="J30" s="8">
        <v>250</v>
      </c>
    </row>
    <row r="31" spans="1:10">
      <c r="A31">
        <v>31</v>
      </c>
      <c r="B31" s="168" t="s">
        <v>862</v>
      </c>
      <c r="C31" s="30"/>
      <c r="D31" s="6">
        <v>0</v>
      </c>
      <c r="E31" s="15"/>
      <c r="F31" s="8">
        <v>2500</v>
      </c>
      <c r="G31" s="8"/>
      <c r="H31" s="8">
        <v>6500</v>
      </c>
      <c r="I31" s="8"/>
      <c r="J31" s="22">
        <v>12109</v>
      </c>
    </row>
    <row r="32" spans="1:10">
      <c r="A32">
        <v>32</v>
      </c>
      <c r="B32" s="4" t="s">
        <v>80</v>
      </c>
      <c r="C32" s="30"/>
      <c r="D32" s="6">
        <v>12</v>
      </c>
      <c r="E32" s="15"/>
      <c r="F32" s="8">
        <v>16</v>
      </c>
      <c r="G32" s="8"/>
      <c r="H32" s="8">
        <v>16</v>
      </c>
      <c r="I32" s="8"/>
      <c r="J32" s="8">
        <v>16</v>
      </c>
    </row>
    <row r="33" spans="1:10">
      <c r="A33">
        <v>33</v>
      </c>
      <c r="B33" s="4" t="s">
        <v>81</v>
      </c>
      <c r="C33" s="30"/>
      <c r="D33" s="6">
        <v>108</v>
      </c>
      <c r="E33" s="15"/>
      <c r="F33" s="8">
        <v>300</v>
      </c>
      <c r="G33" s="8"/>
      <c r="H33" s="8">
        <v>150</v>
      </c>
      <c r="I33" s="8"/>
      <c r="J33" s="8">
        <v>300</v>
      </c>
    </row>
    <row r="34" spans="1:10">
      <c r="A34">
        <v>34</v>
      </c>
      <c r="B34" s="4" t="s">
        <v>82</v>
      </c>
      <c r="C34" s="30"/>
      <c r="D34" s="6">
        <v>3476</v>
      </c>
      <c r="E34" s="15"/>
      <c r="F34" s="8">
        <v>3000</v>
      </c>
      <c r="G34" s="8"/>
      <c r="H34" s="8">
        <v>2950</v>
      </c>
      <c r="I34" s="8"/>
      <c r="J34" s="8">
        <v>3000</v>
      </c>
    </row>
    <row r="35" spans="1:10">
      <c r="A35">
        <v>35</v>
      </c>
      <c r="B35" s="4" t="s">
        <v>83</v>
      </c>
      <c r="C35" s="30"/>
      <c r="D35" s="6">
        <v>3273</v>
      </c>
      <c r="E35" s="15"/>
      <c r="F35" s="8">
        <v>3500</v>
      </c>
      <c r="G35" s="8"/>
      <c r="H35" s="8">
        <v>3300</v>
      </c>
      <c r="I35" s="8"/>
      <c r="J35" s="8">
        <v>3500</v>
      </c>
    </row>
    <row r="36" spans="1:10">
      <c r="A36">
        <v>36</v>
      </c>
      <c r="B36" s="4" t="s">
        <v>612</v>
      </c>
      <c r="C36" s="30"/>
      <c r="D36" s="6">
        <v>198</v>
      </c>
      <c r="E36" s="15"/>
      <c r="F36" s="8">
        <v>400</v>
      </c>
      <c r="G36" s="8"/>
      <c r="H36" s="8">
        <v>100</v>
      </c>
      <c r="I36" s="8"/>
      <c r="J36" s="8">
        <v>400</v>
      </c>
    </row>
    <row r="37" spans="1:10">
      <c r="A37">
        <v>37</v>
      </c>
      <c r="B37" s="4" t="s">
        <v>714</v>
      </c>
      <c r="C37" s="30"/>
      <c r="D37" s="6">
        <v>4348</v>
      </c>
      <c r="E37" s="15"/>
      <c r="F37" s="8">
        <v>5300</v>
      </c>
      <c r="G37" s="8"/>
      <c r="H37" s="8">
        <v>5250</v>
      </c>
      <c r="I37" s="8"/>
      <c r="J37" s="8">
        <v>5775</v>
      </c>
    </row>
    <row r="38" spans="1:10">
      <c r="A38">
        <v>38</v>
      </c>
      <c r="B38" s="4" t="s">
        <v>715</v>
      </c>
      <c r="C38" s="30"/>
      <c r="D38" s="6">
        <v>25715</v>
      </c>
      <c r="E38" s="15"/>
      <c r="F38" s="8">
        <v>32000</v>
      </c>
      <c r="G38" s="8"/>
      <c r="H38" s="8">
        <v>30000</v>
      </c>
      <c r="I38" s="8"/>
      <c r="J38" s="8">
        <v>32000</v>
      </c>
    </row>
    <row r="39" spans="1:10">
      <c r="A39">
        <v>39</v>
      </c>
      <c r="B39" s="4" t="s">
        <v>84</v>
      </c>
      <c r="C39" s="30"/>
      <c r="D39" s="6">
        <v>298</v>
      </c>
      <c r="E39" s="15"/>
      <c r="F39" s="8">
        <v>300</v>
      </c>
      <c r="G39" s="8"/>
      <c r="H39" s="8">
        <v>316</v>
      </c>
      <c r="I39" s="8"/>
      <c r="J39" s="8">
        <v>300</v>
      </c>
    </row>
    <row r="40" spans="1:10">
      <c r="A40">
        <v>40</v>
      </c>
      <c r="B40" s="4" t="s">
        <v>716</v>
      </c>
      <c r="C40" s="30"/>
      <c r="D40" s="6">
        <v>23028</v>
      </c>
      <c r="E40" s="15"/>
      <c r="F40" s="8">
        <v>30000</v>
      </c>
      <c r="G40" s="8"/>
      <c r="H40" s="8">
        <v>25000</v>
      </c>
      <c r="I40" s="8"/>
      <c r="J40" s="8">
        <v>30000</v>
      </c>
    </row>
    <row r="41" spans="1:10">
      <c r="A41">
        <v>41</v>
      </c>
      <c r="B41" s="4" t="s">
        <v>717</v>
      </c>
      <c r="C41" s="30"/>
      <c r="D41" s="6"/>
      <c r="E41" s="15"/>
      <c r="F41" s="8"/>
      <c r="G41" s="8"/>
      <c r="H41" s="8"/>
      <c r="I41" s="8"/>
      <c r="J41" s="8"/>
    </row>
    <row r="42" spans="1:10">
      <c r="A42">
        <v>42</v>
      </c>
      <c r="B42" s="4" t="s">
        <v>85</v>
      </c>
      <c r="C42" s="30"/>
      <c r="D42" s="6">
        <v>1442</v>
      </c>
      <c r="E42" s="15"/>
      <c r="F42" s="8">
        <v>1500</v>
      </c>
      <c r="G42" s="8"/>
      <c r="H42" s="8">
        <v>3151</v>
      </c>
      <c r="I42" s="8"/>
      <c r="J42" s="8">
        <v>2000</v>
      </c>
    </row>
    <row r="43" spans="1:10">
      <c r="A43">
        <v>43</v>
      </c>
      <c r="B43" s="4" t="s">
        <v>86</v>
      </c>
      <c r="C43" s="30"/>
      <c r="D43" s="6">
        <v>43</v>
      </c>
      <c r="E43" s="15"/>
      <c r="F43" s="8">
        <v>300</v>
      </c>
      <c r="G43" s="8"/>
      <c r="H43" s="8">
        <v>321</v>
      </c>
      <c r="I43" s="8"/>
      <c r="J43" s="8">
        <v>300</v>
      </c>
    </row>
    <row r="44" spans="1:10">
      <c r="A44">
        <v>44</v>
      </c>
      <c r="B44" s="4" t="s">
        <v>718</v>
      </c>
      <c r="C44" s="30"/>
      <c r="D44" s="6">
        <v>190</v>
      </c>
      <c r="E44" s="15"/>
      <c r="F44" s="8">
        <v>500</v>
      </c>
      <c r="G44" s="8"/>
      <c r="H44" s="8">
        <v>200</v>
      </c>
      <c r="I44" s="8"/>
      <c r="J44" s="8">
        <v>400</v>
      </c>
    </row>
    <row r="45" spans="1:10">
      <c r="A45">
        <v>45</v>
      </c>
      <c r="B45" s="4" t="s">
        <v>87</v>
      </c>
      <c r="C45" s="30"/>
      <c r="D45" s="6">
        <v>2675</v>
      </c>
      <c r="E45" s="15"/>
      <c r="F45" s="8">
        <v>3500</v>
      </c>
      <c r="G45" s="8"/>
      <c r="H45" s="8">
        <v>3781</v>
      </c>
      <c r="I45" s="8"/>
      <c r="J45" s="8">
        <v>3500</v>
      </c>
    </row>
    <row r="46" spans="1:10">
      <c r="A46">
        <v>46</v>
      </c>
      <c r="B46" s="4" t="s">
        <v>31</v>
      </c>
      <c r="C46" s="30"/>
      <c r="D46" s="6">
        <v>1065</v>
      </c>
      <c r="E46" s="15"/>
      <c r="F46" s="8">
        <v>1500</v>
      </c>
      <c r="G46" s="8"/>
      <c r="H46" s="8">
        <v>1200</v>
      </c>
      <c r="I46" s="8"/>
      <c r="J46" s="8">
        <v>1500</v>
      </c>
    </row>
    <row r="47" spans="1:10">
      <c r="A47">
        <v>47</v>
      </c>
      <c r="B47" s="4" t="s">
        <v>32</v>
      </c>
      <c r="C47" s="30"/>
      <c r="D47" s="6">
        <v>1897</v>
      </c>
      <c r="E47" s="15"/>
      <c r="F47" s="8">
        <v>2200</v>
      </c>
      <c r="G47" s="8"/>
      <c r="H47" s="8">
        <v>1950</v>
      </c>
      <c r="I47" s="8"/>
      <c r="J47" s="8">
        <v>2200</v>
      </c>
    </row>
    <row r="48" spans="1:10">
      <c r="A48">
        <v>48</v>
      </c>
      <c r="B48" s="233" t="s">
        <v>499</v>
      </c>
      <c r="C48" s="30"/>
      <c r="D48" s="6">
        <v>5853</v>
      </c>
      <c r="E48" s="15"/>
      <c r="F48" s="8">
        <v>5964</v>
      </c>
      <c r="G48" s="8"/>
      <c r="H48" s="8">
        <v>5964</v>
      </c>
      <c r="I48" s="8"/>
      <c r="J48" s="8">
        <v>6140</v>
      </c>
    </row>
    <row r="49" spans="1:10">
      <c r="A49">
        <v>49</v>
      </c>
      <c r="B49" s="4" t="s">
        <v>719</v>
      </c>
      <c r="C49" s="30"/>
      <c r="D49" s="6">
        <v>2344</v>
      </c>
      <c r="E49" s="15"/>
      <c r="F49" s="8">
        <v>2000</v>
      </c>
      <c r="G49" s="8"/>
      <c r="H49" s="8">
        <v>1000</v>
      </c>
      <c r="I49" s="8"/>
      <c r="J49" s="8">
        <v>2000</v>
      </c>
    </row>
    <row r="50" spans="1:10">
      <c r="A50">
        <v>50</v>
      </c>
      <c r="B50" s="14" t="s">
        <v>35</v>
      </c>
      <c r="C50" s="30"/>
      <c r="D50" s="6"/>
      <c r="E50" s="15"/>
      <c r="F50" s="8"/>
      <c r="G50" s="8"/>
      <c r="H50" s="8"/>
      <c r="I50" s="8"/>
      <c r="J50" s="8"/>
    </row>
    <row r="51" spans="1:10">
      <c r="A51">
        <v>51</v>
      </c>
      <c r="B51" s="21" t="s">
        <v>768</v>
      </c>
      <c r="C51" s="30"/>
      <c r="D51" s="6"/>
      <c r="E51" s="15"/>
      <c r="F51" s="8">
        <v>496191</v>
      </c>
      <c r="G51" s="8"/>
      <c r="H51" s="8">
        <v>0</v>
      </c>
      <c r="I51" s="8"/>
      <c r="J51" s="22">
        <v>387315</v>
      </c>
    </row>
    <row r="52" spans="1:10">
      <c r="A52">
        <v>52</v>
      </c>
      <c r="B52" s="21" t="s">
        <v>769</v>
      </c>
      <c r="C52" s="30"/>
      <c r="D52" s="6"/>
      <c r="E52" s="15"/>
      <c r="F52" s="8"/>
      <c r="G52" s="8"/>
      <c r="H52" s="8"/>
      <c r="I52" s="8"/>
      <c r="J52" s="8"/>
    </row>
    <row r="53" spans="1:10">
      <c r="A53">
        <v>53</v>
      </c>
      <c r="B53" s="14" t="s">
        <v>88</v>
      </c>
      <c r="C53" s="30"/>
      <c r="D53" s="6"/>
      <c r="E53" s="15"/>
      <c r="F53" s="8"/>
      <c r="G53" s="8"/>
      <c r="H53" s="8"/>
      <c r="I53" s="8"/>
      <c r="J53" s="8"/>
    </row>
    <row r="54" spans="1:10">
      <c r="A54">
        <v>54</v>
      </c>
      <c r="B54" s="31" t="s">
        <v>89</v>
      </c>
      <c r="C54" s="30"/>
      <c r="D54" s="6">
        <v>66700</v>
      </c>
      <c r="E54" s="15"/>
      <c r="F54" s="8">
        <v>61775</v>
      </c>
      <c r="G54" s="8"/>
      <c r="H54" s="8">
        <v>61775</v>
      </c>
      <c r="I54" s="8"/>
      <c r="J54" s="8">
        <v>61775</v>
      </c>
    </row>
    <row r="55" spans="1:10">
      <c r="A55">
        <v>55</v>
      </c>
      <c r="B55" s="31" t="s">
        <v>90</v>
      </c>
      <c r="C55" s="30"/>
      <c r="D55" s="6">
        <v>7843</v>
      </c>
      <c r="E55" s="15"/>
      <c r="F55" s="8">
        <v>6554</v>
      </c>
      <c r="G55" s="8"/>
      <c r="H55" s="8">
        <v>6554</v>
      </c>
      <c r="I55" s="8"/>
      <c r="J55" s="8">
        <v>5875</v>
      </c>
    </row>
    <row r="56" spans="1:10">
      <c r="A56">
        <v>56</v>
      </c>
      <c r="B56" s="31" t="s">
        <v>64</v>
      </c>
      <c r="C56" s="30"/>
      <c r="D56" s="34">
        <v>7500</v>
      </c>
      <c r="E56" s="15"/>
      <c r="F56" s="9">
        <v>7500</v>
      </c>
      <c r="G56" s="8"/>
      <c r="H56" s="9">
        <v>7500</v>
      </c>
      <c r="I56" s="8"/>
      <c r="J56" s="9">
        <v>7500</v>
      </c>
    </row>
    <row r="57" spans="1:10">
      <c r="A57">
        <v>57</v>
      </c>
      <c r="B57" s="31" t="s">
        <v>91</v>
      </c>
      <c r="C57" s="30"/>
      <c r="D57" s="34">
        <v>50000</v>
      </c>
      <c r="E57" s="15"/>
      <c r="F57" s="9">
        <v>40000</v>
      </c>
      <c r="G57" s="8"/>
      <c r="H57" s="9">
        <v>40000</v>
      </c>
      <c r="I57" s="8"/>
      <c r="J57" s="9">
        <v>49000</v>
      </c>
    </row>
    <row r="58" spans="1:10">
      <c r="A58">
        <v>58</v>
      </c>
      <c r="B58" s="21" t="s">
        <v>92</v>
      </c>
      <c r="C58" s="30"/>
      <c r="D58" s="34">
        <v>15767</v>
      </c>
      <c r="E58" s="15"/>
      <c r="F58" s="9">
        <v>16838</v>
      </c>
      <c r="G58" s="8"/>
      <c r="H58" s="9">
        <v>16838</v>
      </c>
      <c r="I58" s="8"/>
      <c r="J58" s="9">
        <v>17217</v>
      </c>
    </row>
    <row r="59" spans="1:10">
      <c r="A59">
        <v>59</v>
      </c>
      <c r="B59" s="10" t="s">
        <v>38</v>
      </c>
      <c r="C59" s="5"/>
      <c r="D59" s="7">
        <f>SUM(D20:D58)</f>
        <v>296404</v>
      </c>
      <c r="E59" s="11"/>
      <c r="F59" s="19">
        <f>SUM(F20:F58)</f>
        <v>817202</v>
      </c>
      <c r="G59" s="19"/>
      <c r="H59" s="19">
        <f>SUM(H20:H58)</f>
        <v>304483</v>
      </c>
      <c r="I59" s="19"/>
      <c r="J59" s="19">
        <f>SUM(J20:J58)</f>
        <v>719670</v>
      </c>
    </row>
    <row r="60" spans="1:10" ht="15.75" thickBot="1">
      <c r="A60">
        <v>60</v>
      </c>
      <c r="B60" s="10" t="s">
        <v>39</v>
      </c>
      <c r="C60" s="5"/>
      <c r="D60" s="24">
        <f>D16-D59</f>
        <v>33415</v>
      </c>
      <c r="E60" s="11"/>
      <c r="F60" s="39">
        <f>F16-F59</f>
        <v>13338</v>
      </c>
      <c r="G60" s="58"/>
      <c r="H60" s="39">
        <f>H16-H59</f>
        <v>20453</v>
      </c>
      <c r="I60" s="58"/>
      <c r="J60" s="39">
        <f>J16-J59</f>
        <v>777</v>
      </c>
    </row>
    <row r="61" spans="1:10" ht="15.75" thickTop="1">
      <c r="B61" s="52" t="s">
        <v>94</v>
      </c>
      <c r="C61" s="25"/>
      <c r="D61" s="25"/>
      <c r="E61" s="25"/>
      <c r="F61" s="25"/>
      <c r="G61" s="25"/>
      <c r="H61" s="25"/>
      <c r="I61" s="25"/>
      <c r="J61" s="25"/>
    </row>
    <row r="62" spans="1:10">
      <c r="B62" s="52"/>
      <c r="C62" s="25"/>
      <c r="D62" s="25"/>
      <c r="E62" s="25"/>
      <c r="F62" s="25"/>
      <c r="G62" s="25"/>
      <c r="H62" s="25"/>
      <c r="I62" s="25"/>
      <c r="J62" s="25"/>
    </row>
    <row r="63" spans="1:10">
      <c r="B63" s="26" t="s">
        <v>531</v>
      </c>
      <c r="C63" s="25"/>
      <c r="D63" s="25"/>
      <c r="E63" s="25"/>
      <c r="F63" s="25"/>
      <c r="G63" s="25"/>
      <c r="H63" s="25"/>
      <c r="I63" s="25"/>
      <c r="J63" s="25"/>
    </row>
    <row r="64" spans="1:10">
      <c r="B64" s="26" t="s">
        <v>532</v>
      </c>
      <c r="C64" s="25"/>
      <c r="D64" s="25"/>
      <c r="E64" s="25"/>
      <c r="F64" s="25"/>
      <c r="G64" s="25"/>
      <c r="H64" s="25"/>
      <c r="I64" s="25"/>
      <c r="J64" s="25"/>
    </row>
    <row r="65" spans="1:10">
      <c r="B65" s="26" t="s">
        <v>547</v>
      </c>
      <c r="C65" s="25"/>
      <c r="D65" s="25"/>
      <c r="E65" s="25"/>
      <c r="F65" s="25"/>
      <c r="G65" s="25"/>
      <c r="H65" s="25"/>
      <c r="I65" s="25"/>
      <c r="J65" s="25"/>
    </row>
    <row r="66" spans="1:10">
      <c r="B66" s="60" t="s">
        <v>863</v>
      </c>
      <c r="C66" s="25"/>
      <c r="D66" s="25"/>
      <c r="E66" s="25"/>
      <c r="F66" s="25"/>
      <c r="G66" s="25"/>
      <c r="H66" s="25"/>
      <c r="I66" s="25"/>
      <c r="J66" s="25"/>
    </row>
    <row r="67" spans="1:10">
      <c r="B67" s="25" t="s">
        <v>534</v>
      </c>
      <c r="C67" s="25"/>
      <c r="D67" s="25"/>
      <c r="E67" s="25"/>
      <c r="F67" s="25"/>
      <c r="G67" s="25"/>
      <c r="H67" s="25"/>
      <c r="I67" s="25"/>
      <c r="J67" s="25"/>
    </row>
    <row r="68" spans="1:10">
      <c r="B68" s="25" t="s">
        <v>533</v>
      </c>
      <c r="C68" s="25"/>
      <c r="D68" s="25"/>
      <c r="E68" s="25"/>
      <c r="F68" s="25"/>
      <c r="G68" s="25"/>
      <c r="H68" s="25"/>
      <c r="I68" s="25"/>
      <c r="J68" s="25"/>
    </row>
    <row r="69" spans="1:10">
      <c r="B69" s="25" t="s">
        <v>537</v>
      </c>
      <c r="C69" s="25"/>
      <c r="D69" s="25"/>
      <c r="E69" s="25"/>
      <c r="F69" s="25"/>
      <c r="G69" s="25"/>
      <c r="H69" s="25"/>
      <c r="I69" s="25"/>
      <c r="J69" s="25"/>
    </row>
    <row r="70" spans="1:10">
      <c r="B70" s="27" t="s">
        <v>720</v>
      </c>
      <c r="C70" s="59"/>
      <c r="D70" s="59"/>
      <c r="E70" s="59"/>
      <c r="F70" s="59"/>
      <c r="G70" s="25"/>
      <c r="H70" s="25"/>
      <c r="I70" s="25"/>
      <c r="J70" s="25"/>
    </row>
    <row r="71" spans="1:10">
      <c r="B71" s="91" t="s">
        <v>96</v>
      </c>
      <c r="C71" s="25"/>
      <c r="D71" s="62"/>
      <c r="E71" s="25"/>
      <c r="F71" s="25"/>
      <c r="G71" s="25"/>
      <c r="H71" s="25"/>
      <c r="I71" s="25"/>
      <c r="J71" s="25"/>
    </row>
    <row r="72" spans="1:10">
      <c r="B72" s="50" t="s">
        <v>95</v>
      </c>
      <c r="D72" s="62"/>
    </row>
    <row r="73" spans="1:10">
      <c r="B73" s="50"/>
    </row>
    <row r="74" spans="1:10">
      <c r="A74" t="s">
        <v>69</v>
      </c>
      <c r="B74" s="50" t="s">
        <v>721</v>
      </c>
    </row>
    <row r="75" spans="1:10">
      <c r="B75" s="27"/>
      <c r="C75" s="27"/>
      <c r="D75" s="27"/>
      <c r="E75" s="27"/>
      <c r="F75" s="27"/>
    </row>
    <row r="76" spans="1:10">
      <c r="B76" s="27"/>
      <c r="C76" s="27"/>
      <c r="D76" s="27"/>
      <c r="E76" s="27"/>
      <c r="F76" s="27"/>
    </row>
    <row r="77" spans="1:10">
      <c r="B77" s="62"/>
    </row>
    <row r="79" spans="1:10">
      <c r="B79" s="28" t="s">
        <v>97</v>
      </c>
    </row>
  </sheetData>
  <printOptions gridLines="1"/>
  <pageMargins left="0.7" right="0.45" top="0.7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7" workbookViewId="0">
      <selection activeCell="J12" sqref="J12:J29"/>
    </sheetView>
  </sheetViews>
  <sheetFormatPr defaultRowHeight="15"/>
  <cols>
    <col min="1" max="1" width="4.28515625" customWidth="1"/>
    <col min="2" max="2" width="29.42578125" customWidth="1"/>
    <col min="3" max="3" width="1" customWidth="1"/>
    <col min="4" max="4" width="12" customWidth="1"/>
    <col min="5" max="5" width="1.28515625" customWidth="1"/>
    <col min="6" max="6" width="12.140625" customWidth="1"/>
    <col min="7" max="7" width="1.42578125" customWidth="1"/>
    <col min="8" max="8" width="13.85546875" customWidth="1"/>
    <col min="9" max="9" width="0.7109375" customWidth="1"/>
    <col min="10" max="10" width="12.28515625" customWidth="1"/>
  </cols>
  <sheetData>
    <row r="1" spans="1:10" ht="15.75" thickBot="1">
      <c r="A1">
        <v>1</v>
      </c>
      <c r="B1" s="66" t="s">
        <v>98</v>
      </c>
      <c r="C1" s="261"/>
      <c r="D1" s="67" t="s">
        <v>484</v>
      </c>
      <c r="E1" s="68"/>
      <c r="F1" s="67" t="s">
        <v>1</v>
      </c>
      <c r="G1" s="68"/>
      <c r="H1" s="67" t="s">
        <v>485</v>
      </c>
      <c r="I1" s="68"/>
      <c r="J1" s="67" t="s">
        <v>486</v>
      </c>
    </row>
    <row r="2" spans="1:10">
      <c r="A2">
        <v>2</v>
      </c>
      <c r="B2" s="69" t="s">
        <v>2</v>
      </c>
      <c r="C2" s="70"/>
      <c r="D2" s="71"/>
      <c r="E2" s="72"/>
      <c r="F2" s="72"/>
      <c r="G2" s="72"/>
      <c r="H2" s="72"/>
      <c r="I2" s="72"/>
      <c r="J2" s="73"/>
    </row>
    <row r="3" spans="1:10">
      <c r="A3">
        <v>3</v>
      </c>
      <c r="B3" s="74" t="s">
        <v>99</v>
      </c>
      <c r="C3" s="70"/>
      <c r="D3" s="6">
        <v>1121</v>
      </c>
      <c r="E3" s="15"/>
      <c r="F3" s="8">
        <v>700</v>
      </c>
      <c r="G3" s="6"/>
      <c r="H3" s="8">
        <v>787</v>
      </c>
      <c r="I3" s="6"/>
      <c r="J3" s="8">
        <v>700</v>
      </c>
    </row>
    <row r="4" spans="1:10">
      <c r="A4">
        <v>4</v>
      </c>
      <c r="B4" s="74" t="s">
        <v>100</v>
      </c>
      <c r="C4" s="70"/>
      <c r="D4" s="6">
        <v>701</v>
      </c>
      <c r="E4" s="15"/>
      <c r="F4" s="8">
        <v>700</v>
      </c>
      <c r="G4" s="6"/>
      <c r="H4" s="8">
        <v>700</v>
      </c>
      <c r="I4" s="6"/>
      <c r="J4" s="8">
        <v>700</v>
      </c>
    </row>
    <row r="5" spans="1:10">
      <c r="A5">
        <v>5</v>
      </c>
      <c r="B5" s="74" t="s">
        <v>101</v>
      </c>
      <c r="C5" s="70"/>
      <c r="D5" s="6">
        <v>27470</v>
      </c>
      <c r="E5" s="15"/>
      <c r="F5" s="8">
        <v>25000</v>
      </c>
      <c r="G5" s="6"/>
      <c r="H5" s="8">
        <v>25000</v>
      </c>
      <c r="I5" s="6"/>
      <c r="J5" s="8">
        <v>25000</v>
      </c>
    </row>
    <row r="6" spans="1:10">
      <c r="A6">
        <v>6</v>
      </c>
      <c r="B6" s="74" t="s">
        <v>102</v>
      </c>
      <c r="C6" s="70"/>
      <c r="D6" s="6">
        <v>102367</v>
      </c>
      <c r="E6" s="15"/>
      <c r="F6" s="8">
        <v>94000</v>
      </c>
      <c r="G6" s="6"/>
      <c r="H6" s="6">
        <v>94000</v>
      </c>
      <c r="I6" s="6"/>
      <c r="J6" s="8">
        <v>94000</v>
      </c>
    </row>
    <row r="7" spans="1:10">
      <c r="A7">
        <v>7</v>
      </c>
      <c r="B7" s="74" t="s">
        <v>103</v>
      </c>
      <c r="C7" s="70"/>
      <c r="D7" s="9">
        <v>12804</v>
      </c>
      <c r="E7" s="75"/>
      <c r="F7" s="9">
        <v>0</v>
      </c>
      <c r="G7" s="9"/>
      <c r="H7" s="9">
        <v>0</v>
      </c>
      <c r="I7" s="9"/>
      <c r="J7" s="9">
        <v>0</v>
      </c>
    </row>
    <row r="8" spans="1:10">
      <c r="A8">
        <v>8</v>
      </c>
      <c r="B8" s="74" t="s">
        <v>614</v>
      </c>
      <c r="C8" s="70"/>
      <c r="D8" s="9"/>
      <c r="E8" s="75"/>
      <c r="F8" s="9"/>
      <c r="G8" s="9"/>
      <c r="H8" s="9"/>
      <c r="I8" s="9"/>
      <c r="J8" s="9"/>
    </row>
    <row r="9" spans="1:10">
      <c r="A9">
        <v>9</v>
      </c>
      <c r="B9" s="76" t="s">
        <v>9</v>
      </c>
      <c r="C9" s="70"/>
      <c r="D9" s="77">
        <f>SUM(D3:D7)</f>
        <v>144463</v>
      </c>
      <c r="E9" s="78"/>
      <c r="F9" s="77">
        <f>SUM(F3:F7)</f>
        <v>120400</v>
      </c>
      <c r="G9" s="77"/>
      <c r="H9" s="79">
        <f>SUM(H3:H7)</f>
        <v>120487</v>
      </c>
      <c r="I9" s="79"/>
      <c r="J9" s="79">
        <f>SUM(J3:J7)</f>
        <v>120400</v>
      </c>
    </row>
    <row r="10" spans="1:10">
      <c r="A10">
        <v>10</v>
      </c>
      <c r="B10" s="69" t="s">
        <v>10</v>
      </c>
      <c r="C10" s="70"/>
      <c r="D10" s="71"/>
      <c r="E10" s="72"/>
      <c r="F10" s="71"/>
      <c r="G10" s="71"/>
      <c r="H10" s="80"/>
      <c r="I10" s="71"/>
      <c r="J10" s="80"/>
    </row>
    <row r="11" spans="1:10">
      <c r="A11">
        <v>11</v>
      </c>
      <c r="B11" s="69" t="s">
        <v>11</v>
      </c>
      <c r="C11" s="70"/>
      <c r="D11" s="71"/>
      <c r="E11" s="72"/>
      <c r="F11" s="71"/>
      <c r="G11" s="71"/>
      <c r="H11" s="80"/>
      <c r="I11" s="71"/>
      <c r="J11" s="80"/>
    </row>
    <row r="12" spans="1:10">
      <c r="A12">
        <v>12</v>
      </c>
      <c r="B12" s="74" t="s">
        <v>104</v>
      </c>
      <c r="C12" s="70"/>
      <c r="D12" s="71">
        <v>2759</v>
      </c>
      <c r="E12" s="72"/>
      <c r="F12" s="80">
        <v>3000</v>
      </c>
      <c r="G12" s="71"/>
      <c r="H12" s="80">
        <v>2775</v>
      </c>
      <c r="I12" s="80"/>
      <c r="J12" s="80">
        <v>3000</v>
      </c>
    </row>
    <row r="13" spans="1:10">
      <c r="A13">
        <v>13</v>
      </c>
      <c r="B13" s="74" t="s">
        <v>14</v>
      </c>
      <c r="C13" s="70"/>
      <c r="D13" s="71">
        <v>171</v>
      </c>
      <c r="E13" s="72"/>
      <c r="F13" s="80">
        <v>186</v>
      </c>
      <c r="G13" s="71"/>
      <c r="H13" s="80">
        <v>172</v>
      </c>
      <c r="I13" s="80"/>
      <c r="J13" s="80">
        <v>186</v>
      </c>
    </row>
    <row r="14" spans="1:10">
      <c r="A14">
        <v>14</v>
      </c>
      <c r="B14" s="74" t="s">
        <v>15</v>
      </c>
      <c r="C14" s="70"/>
      <c r="D14" s="71">
        <v>40</v>
      </c>
      <c r="E14" s="72"/>
      <c r="F14" s="80">
        <v>44</v>
      </c>
      <c r="G14" s="71"/>
      <c r="H14" s="80">
        <v>41</v>
      </c>
      <c r="I14" s="80"/>
      <c r="J14" s="80">
        <v>44</v>
      </c>
    </row>
    <row r="15" spans="1:10">
      <c r="A15">
        <v>15</v>
      </c>
      <c r="B15" s="69" t="s">
        <v>17</v>
      </c>
      <c r="C15" s="70"/>
      <c r="D15" s="71"/>
      <c r="E15" s="72"/>
      <c r="F15" s="80"/>
      <c r="G15" s="71"/>
      <c r="H15" s="71"/>
      <c r="I15" s="71"/>
      <c r="J15" s="80"/>
    </row>
    <row r="16" spans="1:10">
      <c r="A16">
        <v>16</v>
      </c>
      <c r="B16" s="74" t="s">
        <v>615</v>
      </c>
      <c r="C16" s="70"/>
      <c r="D16" s="71">
        <v>0</v>
      </c>
      <c r="E16" s="72"/>
      <c r="F16" s="80">
        <v>0</v>
      </c>
      <c r="G16" s="71"/>
      <c r="H16" s="71">
        <v>0</v>
      </c>
      <c r="I16" s="71"/>
      <c r="J16" s="80">
        <v>150</v>
      </c>
    </row>
    <row r="17" spans="1:10">
      <c r="A17">
        <v>17</v>
      </c>
      <c r="B17" s="74" t="s">
        <v>500</v>
      </c>
      <c r="C17" s="70"/>
      <c r="D17" s="71">
        <v>37</v>
      </c>
      <c r="E17" s="72"/>
      <c r="F17" s="80">
        <v>0</v>
      </c>
      <c r="G17" s="71"/>
      <c r="H17" s="71">
        <v>70</v>
      </c>
      <c r="I17" s="71"/>
      <c r="J17" s="80">
        <v>70</v>
      </c>
    </row>
    <row r="18" spans="1:10">
      <c r="A18">
        <v>18</v>
      </c>
      <c r="B18" s="74" t="s">
        <v>664</v>
      </c>
      <c r="C18" s="70"/>
      <c r="D18" s="71">
        <v>599</v>
      </c>
      <c r="E18" s="72"/>
      <c r="F18" s="80">
        <v>1400</v>
      </c>
      <c r="G18" s="71"/>
      <c r="H18" s="71">
        <v>1200</v>
      </c>
      <c r="I18" s="71"/>
      <c r="J18" s="80">
        <v>2000</v>
      </c>
    </row>
    <row r="19" spans="1:10">
      <c r="A19">
        <v>19</v>
      </c>
      <c r="B19" s="74" t="s">
        <v>105</v>
      </c>
      <c r="C19" s="70"/>
      <c r="D19" s="71">
        <v>1027</v>
      </c>
      <c r="E19" s="72"/>
      <c r="F19" s="80">
        <v>400</v>
      </c>
      <c r="G19" s="71"/>
      <c r="H19" s="71">
        <v>225</v>
      </c>
      <c r="I19" s="71"/>
      <c r="J19" s="80">
        <v>400</v>
      </c>
    </row>
    <row r="20" spans="1:10">
      <c r="A20">
        <v>20</v>
      </c>
      <c r="B20" s="74" t="s">
        <v>665</v>
      </c>
      <c r="C20" s="70"/>
      <c r="D20" s="71">
        <v>108</v>
      </c>
      <c r="E20" s="72"/>
      <c r="F20" s="80">
        <v>100</v>
      </c>
      <c r="G20" s="71"/>
      <c r="H20" s="71">
        <v>190</v>
      </c>
      <c r="I20" s="71"/>
      <c r="J20" s="80">
        <v>210</v>
      </c>
    </row>
    <row r="21" spans="1:10">
      <c r="A21">
        <v>21</v>
      </c>
      <c r="B21" s="74" t="s">
        <v>106</v>
      </c>
      <c r="C21" s="70"/>
      <c r="D21" s="71">
        <v>265</v>
      </c>
      <c r="E21" s="72"/>
      <c r="F21" s="80">
        <v>275</v>
      </c>
      <c r="G21" s="71"/>
      <c r="H21" s="80">
        <v>280</v>
      </c>
      <c r="I21" s="71"/>
      <c r="J21" s="80">
        <v>300</v>
      </c>
    </row>
    <row r="22" spans="1:10">
      <c r="A22">
        <v>22</v>
      </c>
      <c r="B22" s="74" t="s">
        <v>107</v>
      </c>
      <c r="C22" s="70"/>
      <c r="D22" s="71">
        <v>127</v>
      </c>
      <c r="E22" s="72"/>
      <c r="F22" s="80">
        <v>250</v>
      </c>
      <c r="G22" s="71"/>
      <c r="H22" s="80">
        <v>200</v>
      </c>
      <c r="I22" s="71"/>
      <c r="J22" s="80">
        <v>250</v>
      </c>
    </row>
    <row r="23" spans="1:10">
      <c r="A23">
        <v>23</v>
      </c>
      <c r="B23" s="74" t="s">
        <v>108</v>
      </c>
      <c r="C23" s="70"/>
      <c r="D23" s="71">
        <v>180</v>
      </c>
      <c r="E23" s="72"/>
      <c r="F23" s="80">
        <v>250</v>
      </c>
      <c r="G23" s="71"/>
      <c r="H23" s="71">
        <v>240</v>
      </c>
      <c r="I23" s="71"/>
      <c r="J23" s="80">
        <v>250</v>
      </c>
    </row>
    <row r="24" spans="1:10">
      <c r="A24">
        <v>24</v>
      </c>
      <c r="B24" s="74" t="s">
        <v>866</v>
      </c>
      <c r="C24" s="70"/>
      <c r="D24" s="71">
        <v>93422</v>
      </c>
      <c r="E24" s="72"/>
      <c r="F24" s="80">
        <v>94000</v>
      </c>
      <c r="G24" s="71"/>
      <c r="H24" s="71">
        <v>94000</v>
      </c>
      <c r="I24" s="71"/>
      <c r="J24" s="80">
        <v>94000</v>
      </c>
    </row>
    <row r="25" spans="1:10">
      <c r="A25">
        <v>25</v>
      </c>
      <c r="B25" s="100" t="s">
        <v>666</v>
      </c>
      <c r="C25" s="70"/>
      <c r="D25" s="71">
        <v>257</v>
      </c>
      <c r="E25" s="72"/>
      <c r="F25" s="80">
        <v>1050</v>
      </c>
      <c r="G25" s="71"/>
      <c r="H25" s="71">
        <v>1110</v>
      </c>
      <c r="I25" s="71"/>
      <c r="J25" s="80">
        <v>2500</v>
      </c>
    </row>
    <row r="26" spans="1:10">
      <c r="A26">
        <v>26</v>
      </c>
      <c r="B26" s="74" t="s">
        <v>109</v>
      </c>
      <c r="C26" s="70"/>
      <c r="D26" s="71">
        <v>9466</v>
      </c>
      <c r="E26" s="72"/>
      <c r="F26" s="80">
        <v>500</v>
      </c>
      <c r="G26" s="71"/>
      <c r="H26" s="80">
        <v>480</v>
      </c>
      <c r="I26" s="80"/>
      <c r="J26" s="80">
        <v>500</v>
      </c>
    </row>
    <row r="27" spans="1:10">
      <c r="A27">
        <v>27</v>
      </c>
      <c r="B27" s="74" t="s">
        <v>667</v>
      </c>
      <c r="C27" s="70"/>
      <c r="D27" s="71">
        <v>1463</v>
      </c>
      <c r="E27" s="72"/>
      <c r="F27" s="80">
        <v>1800</v>
      </c>
      <c r="G27" s="71"/>
      <c r="H27" s="71">
        <v>0</v>
      </c>
      <c r="I27" s="71"/>
      <c r="J27" s="80">
        <v>1800</v>
      </c>
    </row>
    <row r="28" spans="1:10">
      <c r="A28">
        <v>28</v>
      </c>
      <c r="B28" s="69" t="s">
        <v>35</v>
      </c>
      <c r="C28" s="70"/>
      <c r="D28" s="71"/>
      <c r="E28" s="72"/>
      <c r="F28" s="80"/>
      <c r="G28" s="71"/>
      <c r="H28" s="71"/>
      <c r="I28" s="71"/>
      <c r="J28" s="80"/>
    </row>
    <row r="29" spans="1:10">
      <c r="A29">
        <v>29</v>
      </c>
      <c r="B29" s="74" t="s">
        <v>110</v>
      </c>
      <c r="C29" s="70"/>
      <c r="D29" s="71">
        <v>2290</v>
      </c>
      <c r="E29" s="72"/>
      <c r="F29" s="128">
        <v>2290</v>
      </c>
      <c r="G29" s="71"/>
      <c r="H29" s="71">
        <v>2290</v>
      </c>
      <c r="I29" s="71"/>
      <c r="J29" s="80">
        <v>2290</v>
      </c>
    </row>
    <row r="30" spans="1:10">
      <c r="A30">
        <v>30</v>
      </c>
      <c r="B30" s="74" t="s">
        <v>134</v>
      </c>
      <c r="C30" s="70"/>
      <c r="D30" s="71">
        <v>103</v>
      </c>
      <c r="E30" s="72"/>
      <c r="F30" s="80">
        <v>0</v>
      </c>
      <c r="G30" s="71"/>
      <c r="H30" s="71">
        <v>0</v>
      </c>
      <c r="I30" s="71"/>
      <c r="J30" s="80">
        <v>0</v>
      </c>
    </row>
    <row r="31" spans="1:10">
      <c r="A31">
        <v>31</v>
      </c>
      <c r="B31" s="76" t="s">
        <v>38</v>
      </c>
      <c r="C31" s="85"/>
      <c r="D31" s="86">
        <f>SUM(D11:D30)</f>
        <v>112314</v>
      </c>
      <c r="E31" s="87"/>
      <c r="F31" s="86">
        <f>SUM(F12:F30)</f>
        <v>105545</v>
      </c>
      <c r="G31" s="86"/>
      <c r="H31" s="88">
        <f>SUM(H12:H30)</f>
        <v>103273</v>
      </c>
      <c r="I31" s="88"/>
      <c r="J31" s="88">
        <f>SUM(J12:J30)</f>
        <v>107950</v>
      </c>
    </row>
    <row r="32" spans="1:10" ht="15.75" thickBot="1">
      <c r="A32">
        <v>32</v>
      </c>
      <c r="B32" s="76" t="s">
        <v>39</v>
      </c>
      <c r="C32" s="85"/>
      <c r="D32" s="89">
        <f>D9-D31</f>
        <v>32149</v>
      </c>
      <c r="E32" s="87"/>
      <c r="F32" s="89">
        <f>F9-F31</f>
        <v>14855</v>
      </c>
      <c r="G32" s="86"/>
      <c r="H32" s="89">
        <f>H9-H31</f>
        <v>17214</v>
      </c>
      <c r="I32" s="86"/>
      <c r="J32" s="90">
        <f>J9-J31</f>
        <v>12450</v>
      </c>
    </row>
    <row r="33" spans="1:15" ht="15.75" thickTop="1">
      <c r="B33" s="91"/>
      <c r="C33" s="91"/>
      <c r="D33" s="91"/>
      <c r="E33" s="91"/>
      <c r="F33" s="91"/>
      <c r="G33" s="91"/>
      <c r="H33" s="91"/>
      <c r="I33" s="91"/>
      <c r="J33" s="91"/>
    </row>
    <row r="34" spans="1:15">
      <c r="A34" t="s">
        <v>69</v>
      </c>
      <c r="B34" s="62" t="s">
        <v>538</v>
      </c>
      <c r="C34" s="62"/>
      <c r="D34" s="62"/>
      <c r="E34" s="62"/>
      <c r="F34" s="62"/>
      <c r="G34" s="62"/>
      <c r="H34" s="62"/>
      <c r="I34" s="62"/>
      <c r="J34" s="62"/>
    </row>
    <row r="35" spans="1:15">
      <c r="A35" t="s">
        <v>69</v>
      </c>
      <c r="B35" s="62" t="s">
        <v>111</v>
      </c>
      <c r="C35" s="62"/>
      <c r="D35" s="62"/>
      <c r="E35" s="62"/>
      <c r="F35" s="62"/>
      <c r="G35" s="62"/>
      <c r="H35" s="62"/>
      <c r="I35" s="62"/>
      <c r="J35" s="62"/>
      <c r="O35" s="27"/>
    </row>
    <row r="36" spans="1:15">
      <c r="A36" t="s">
        <v>69</v>
      </c>
      <c r="B36" s="280" t="s">
        <v>668</v>
      </c>
      <c r="C36" s="280"/>
      <c r="D36" s="280"/>
      <c r="E36" s="280"/>
      <c r="F36" s="280"/>
      <c r="G36" s="280"/>
      <c r="H36" s="280"/>
      <c r="I36" s="62"/>
      <c r="J36" s="62"/>
    </row>
    <row r="37" spans="1:15">
      <c r="B37" s="62" t="s">
        <v>669</v>
      </c>
      <c r="C37" s="62"/>
      <c r="D37" s="62"/>
      <c r="E37" s="62"/>
      <c r="F37" s="62"/>
      <c r="G37" s="62"/>
      <c r="H37" s="62"/>
      <c r="I37" s="62"/>
      <c r="J37" s="62"/>
    </row>
    <row r="38" spans="1:15">
      <c r="A38" t="s">
        <v>69</v>
      </c>
      <c r="B38" s="92" t="s">
        <v>616</v>
      </c>
      <c r="C38" s="62"/>
      <c r="D38" s="62"/>
      <c r="E38" s="62"/>
      <c r="F38" s="62"/>
      <c r="G38" s="62"/>
      <c r="H38" s="62"/>
      <c r="I38" s="62"/>
      <c r="J38" s="62"/>
    </row>
    <row r="39" spans="1:15">
      <c r="B39" s="62"/>
      <c r="C39" s="62"/>
      <c r="D39" s="62"/>
      <c r="E39" s="62"/>
      <c r="F39" s="62"/>
      <c r="G39" s="62"/>
      <c r="H39" s="62"/>
      <c r="I39" s="62"/>
      <c r="J39" s="62"/>
    </row>
    <row r="40" spans="1:15">
      <c r="B40" s="105"/>
      <c r="C40" s="105"/>
      <c r="D40" s="105"/>
      <c r="E40" s="105"/>
      <c r="F40" s="105"/>
      <c r="G40" s="105"/>
      <c r="H40" s="62"/>
      <c r="I40" s="62"/>
      <c r="J40" s="62"/>
    </row>
    <row r="41" spans="1:15">
      <c r="B41" s="27"/>
      <c r="C41" s="27"/>
      <c r="D41" s="27"/>
      <c r="E41" s="27"/>
      <c r="F41" s="27"/>
      <c r="G41" s="27"/>
    </row>
    <row r="42" spans="1:15">
      <c r="B42" s="28" t="s">
        <v>112</v>
      </c>
    </row>
  </sheetData>
  <printOptions gridLines="1"/>
  <pageMargins left="0.7" right="0.7" top="0.7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opLeftCell="A13" workbookViewId="0">
      <selection activeCell="J25" sqref="J25:J59"/>
    </sheetView>
  </sheetViews>
  <sheetFormatPr defaultRowHeight="15"/>
  <cols>
    <col min="1" max="1" width="3.5703125" customWidth="1"/>
    <col min="2" max="2" width="34.28515625" customWidth="1"/>
    <col min="3" max="3" width="1.28515625" customWidth="1"/>
    <col min="4" max="4" width="11.28515625" customWidth="1"/>
    <col min="5" max="5" width="1" customWidth="1"/>
    <col min="6" max="6" width="12.5703125" customWidth="1"/>
    <col min="7" max="7" width="0.85546875" customWidth="1"/>
    <col min="8" max="8" width="13.7109375" customWidth="1"/>
    <col min="9" max="9" width="0.5703125" customWidth="1"/>
    <col min="10" max="10" width="12.140625" customWidth="1"/>
  </cols>
  <sheetData>
    <row r="1" spans="1:13" ht="15.75" thickBot="1">
      <c r="A1">
        <v>1</v>
      </c>
      <c r="B1" s="66" t="s">
        <v>113</v>
      </c>
      <c r="C1" s="261"/>
      <c r="D1" s="67" t="s">
        <v>484</v>
      </c>
      <c r="E1" s="68"/>
      <c r="F1" s="93" t="s">
        <v>1</v>
      </c>
      <c r="G1" s="68"/>
      <c r="H1" s="67" t="s">
        <v>485</v>
      </c>
      <c r="I1" s="68"/>
      <c r="J1" s="67" t="s">
        <v>486</v>
      </c>
    </row>
    <row r="2" spans="1:13">
      <c r="A2">
        <v>2</v>
      </c>
      <c r="B2" s="94" t="s">
        <v>2</v>
      </c>
      <c r="C2" s="95"/>
      <c r="D2" s="96"/>
      <c r="E2" s="96"/>
      <c r="F2" s="97"/>
      <c r="G2" s="97"/>
      <c r="H2" s="97"/>
      <c r="I2" s="97"/>
      <c r="J2" s="97"/>
    </row>
    <row r="3" spans="1:13">
      <c r="A3">
        <v>3</v>
      </c>
      <c r="B3" s="74" t="s">
        <v>114</v>
      </c>
      <c r="C3" s="70"/>
      <c r="D3" s="6">
        <v>131864</v>
      </c>
      <c r="E3" s="6"/>
      <c r="F3" s="8">
        <v>140425</v>
      </c>
      <c r="G3" s="8"/>
      <c r="H3" s="8">
        <v>140425</v>
      </c>
      <c r="I3" s="8"/>
      <c r="J3" s="8">
        <v>140000</v>
      </c>
    </row>
    <row r="4" spans="1:13">
      <c r="A4">
        <v>4</v>
      </c>
      <c r="B4" s="98" t="s">
        <v>808</v>
      </c>
      <c r="C4" s="70"/>
      <c r="D4" s="6">
        <v>102328</v>
      </c>
      <c r="E4" s="6"/>
      <c r="F4" s="19">
        <v>82452</v>
      </c>
      <c r="G4" s="8"/>
      <c r="H4" s="8">
        <v>82452</v>
      </c>
      <c r="I4" s="8"/>
      <c r="J4" s="19">
        <v>102054</v>
      </c>
    </row>
    <row r="5" spans="1:13">
      <c r="A5">
        <v>5</v>
      </c>
      <c r="B5" s="74" t="s">
        <v>809</v>
      </c>
      <c r="C5" s="70"/>
      <c r="D5" s="6">
        <v>27000</v>
      </c>
      <c r="E5" s="6"/>
      <c r="F5" s="8">
        <v>29000</v>
      </c>
      <c r="G5" s="8"/>
      <c r="H5" s="8">
        <v>29000</v>
      </c>
      <c r="I5" s="8"/>
      <c r="J5" s="8">
        <v>29000</v>
      </c>
    </row>
    <row r="6" spans="1:13">
      <c r="A6">
        <v>6</v>
      </c>
      <c r="B6" s="74" t="s">
        <v>116</v>
      </c>
      <c r="C6" s="70"/>
      <c r="D6" s="6">
        <v>2560</v>
      </c>
      <c r="E6" s="6"/>
      <c r="F6" s="8">
        <v>1600</v>
      </c>
      <c r="G6" s="8"/>
      <c r="H6" s="8">
        <v>1600</v>
      </c>
      <c r="I6" s="8"/>
      <c r="J6" s="8">
        <v>1600</v>
      </c>
    </row>
    <row r="7" spans="1:13">
      <c r="A7">
        <v>7</v>
      </c>
      <c r="B7" s="74" t="s">
        <v>117</v>
      </c>
      <c r="C7" s="70"/>
      <c r="D7" s="6">
        <v>654</v>
      </c>
      <c r="E7" s="6"/>
      <c r="F7" s="8">
        <v>500</v>
      </c>
      <c r="G7" s="8"/>
      <c r="H7" s="8">
        <v>500</v>
      </c>
      <c r="I7" s="8"/>
      <c r="J7" s="8">
        <v>500</v>
      </c>
    </row>
    <row r="8" spans="1:13">
      <c r="A8">
        <v>8</v>
      </c>
      <c r="B8" s="74" t="s">
        <v>810</v>
      </c>
      <c r="C8" s="70"/>
      <c r="D8" s="6">
        <v>4392</v>
      </c>
      <c r="E8" s="6"/>
      <c r="F8" s="8">
        <v>3500</v>
      </c>
      <c r="G8" s="8"/>
      <c r="H8" s="8">
        <v>3918</v>
      </c>
      <c r="I8" s="8"/>
      <c r="J8" s="8">
        <v>3100</v>
      </c>
    </row>
    <row r="9" spans="1:13">
      <c r="A9">
        <v>9</v>
      </c>
      <c r="B9" s="74" t="s">
        <v>488</v>
      </c>
      <c r="C9" s="70"/>
      <c r="D9" s="6">
        <v>152</v>
      </c>
      <c r="E9" s="6"/>
      <c r="F9" s="8">
        <v>0</v>
      </c>
      <c r="G9" s="8"/>
      <c r="H9" s="8">
        <v>442</v>
      </c>
      <c r="I9" s="8"/>
      <c r="J9" s="8">
        <v>400</v>
      </c>
    </row>
    <row r="10" spans="1:13">
      <c r="A10">
        <v>10</v>
      </c>
      <c r="B10" s="74" t="s">
        <v>118</v>
      </c>
      <c r="C10" s="70"/>
      <c r="D10" s="6">
        <v>16369</v>
      </c>
      <c r="E10" s="6"/>
      <c r="F10" s="8">
        <v>12000</v>
      </c>
      <c r="G10" s="8"/>
      <c r="H10" s="8">
        <v>16584</v>
      </c>
      <c r="I10" s="8"/>
      <c r="J10" s="8">
        <v>16500</v>
      </c>
    </row>
    <row r="11" spans="1:13">
      <c r="A11">
        <v>11</v>
      </c>
      <c r="B11" s="265" t="s">
        <v>873</v>
      </c>
      <c r="C11" s="266"/>
      <c r="D11" s="267">
        <v>12000</v>
      </c>
      <c r="E11" s="267"/>
      <c r="F11" s="267">
        <v>0</v>
      </c>
      <c r="G11" s="267"/>
      <c r="H11" s="267">
        <v>0</v>
      </c>
      <c r="I11" s="267"/>
      <c r="J11" s="267">
        <v>30000</v>
      </c>
      <c r="K11" s="27"/>
      <c r="L11" s="27"/>
      <c r="M11" s="27"/>
    </row>
    <row r="12" spans="1:13">
      <c r="B12" s="265" t="s">
        <v>874</v>
      </c>
      <c r="C12" s="266"/>
      <c r="D12" s="8"/>
      <c r="E12" s="8"/>
      <c r="F12" s="8"/>
      <c r="G12" s="8"/>
      <c r="H12" s="8"/>
      <c r="I12" s="8"/>
      <c r="J12" s="8"/>
      <c r="K12" s="27"/>
      <c r="L12" s="27"/>
      <c r="M12" s="27"/>
    </row>
    <row r="13" spans="1:13">
      <c r="A13">
        <v>13</v>
      </c>
      <c r="B13" s="100" t="s">
        <v>813</v>
      </c>
      <c r="C13" s="70"/>
      <c r="D13" s="8">
        <v>15767</v>
      </c>
      <c r="E13" s="8"/>
      <c r="F13" s="8">
        <v>28349</v>
      </c>
      <c r="G13" s="8"/>
      <c r="H13" s="8">
        <v>28349</v>
      </c>
      <c r="I13" s="6"/>
      <c r="J13" s="8">
        <v>17217</v>
      </c>
    </row>
    <row r="14" spans="1:13">
      <c r="A14">
        <v>14</v>
      </c>
      <c r="B14" s="100" t="s">
        <v>814</v>
      </c>
      <c r="C14" s="70"/>
      <c r="D14" s="8">
        <v>15767</v>
      </c>
      <c r="E14" s="8"/>
      <c r="F14" s="8">
        <v>28349</v>
      </c>
      <c r="G14" s="8"/>
      <c r="H14" s="8">
        <v>28349</v>
      </c>
      <c r="I14" s="6"/>
      <c r="J14" s="8">
        <v>17217</v>
      </c>
    </row>
    <row r="15" spans="1:13">
      <c r="A15">
        <v>15</v>
      </c>
      <c r="B15" s="100" t="s">
        <v>812</v>
      </c>
      <c r="C15" s="70"/>
      <c r="D15" s="8">
        <v>15767</v>
      </c>
      <c r="E15" s="8"/>
      <c r="F15" s="8">
        <v>28349</v>
      </c>
      <c r="G15" s="8"/>
      <c r="H15" s="8">
        <v>28349</v>
      </c>
      <c r="I15" s="6"/>
      <c r="J15" s="8">
        <v>17217</v>
      </c>
    </row>
    <row r="16" spans="1:13">
      <c r="A16">
        <v>16</v>
      </c>
      <c r="B16" s="100" t="s">
        <v>811</v>
      </c>
      <c r="C16" s="70"/>
      <c r="D16" s="8">
        <v>15767</v>
      </c>
      <c r="E16" s="8"/>
      <c r="F16" s="8">
        <v>28349</v>
      </c>
      <c r="G16" s="8"/>
      <c r="H16" s="8">
        <v>28349</v>
      </c>
      <c r="I16" s="6"/>
      <c r="J16" s="8">
        <v>17217</v>
      </c>
    </row>
    <row r="17" spans="1:10">
      <c r="A17">
        <v>17</v>
      </c>
      <c r="B17" s="99" t="s">
        <v>815</v>
      </c>
      <c r="C17" s="70"/>
      <c r="D17" s="6">
        <v>6621</v>
      </c>
      <c r="E17" s="6"/>
      <c r="F17" s="8">
        <v>0</v>
      </c>
      <c r="G17" s="6"/>
      <c r="H17" s="8">
        <v>1969</v>
      </c>
      <c r="I17" s="6"/>
      <c r="J17" s="8">
        <v>0</v>
      </c>
    </row>
    <row r="18" spans="1:10">
      <c r="A18">
        <v>18</v>
      </c>
      <c r="B18" s="265" t="s">
        <v>834</v>
      </c>
      <c r="C18" s="70"/>
      <c r="D18" s="6">
        <v>0</v>
      </c>
      <c r="E18" s="6"/>
      <c r="F18" s="8">
        <v>0</v>
      </c>
      <c r="G18" s="6"/>
      <c r="H18" s="8">
        <v>0</v>
      </c>
      <c r="I18" s="6"/>
      <c r="J18" s="8">
        <v>400000</v>
      </c>
    </row>
    <row r="19" spans="1:10">
      <c r="A19">
        <v>19</v>
      </c>
      <c r="B19" s="265" t="s">
        <v>835</v>
      </c>
      <c r="C19" s="70"/>
      <c r="D19" s="6">
        <v>0</v>
      </c>
      <c r="E19" s="6"/>
      <c r="F19" s="8">
        <v>0</v>
      </c>
      <c r="G19" s="6"/>
      <c r="H19" s="8">
        <v>0</v>
      </c>
      <c r="I19" s="6"/>
      <c r="J19" s="8">
        <v>100000</v>
      </c>
    </row>
    <row r="20" spans="1:10">
      <c r="A20">
        <v>20</v>
      </c>
      <c r="B20" s="100" t="s">
        <v>833</v>
      </c>
      <c r="C20" s="102"/>
      <c r="D20" s="8">
        <v>0</v>
      </c>
      <c r="E20" s="8"/>
      <c r="F20" s="8">
        <v>0</v>
      </c>
      <c r="G20" s="8"/>
      <c r="H20" s="8">
        <v>0</v>
      </c>
      <c r="I20" s="8"/>
      <c r="J20" s="22">
        <v>38700</v>
      </c>
    </row>
    <row r="21" spans="1:10">
      <c r="A21">
        <v>21</v>
      </c>
      <c r="B21" s="100" t="s">
        <v>883</v>
      </c>
      <c r="C21" s="102"/>
      <c r="D21" s="8"/>
      <c r="E21" s="8"/>
      <c r="F21" s="8"/>
      <c r="G21" s="8"/>
      <c r="H21" s="8"/>
      <c r="I21" s="8"/>
      <c r="J21" s="8"/>
    </row>
    <row r="22" spans="1:10">
      <c r="A22">
        <v>22</v>
      </c>
      <c r="B22" s="76" t="s">
        <v>9</v>
      </c>
      <c r="C22" s="85"/>
      <c r="D22" s="7">
        <f>SUM(D3:D20)</f>
        <v>367008</v>
      </c>
      <c r="E22" s="11"/>
      <c r="F22" s="19">
        <f>SUM(F3:F20)</f>
        <v>382873</v>
      </c>
      <c r="G22" s="19"/>
      <c r="H22" s="19">
        <f>SUM(H3:H20)</f>
        <v>390286</v>
      </c>
      <c r="I22" s="19"/>
      <c r="J22" s="19">
        <f>SUM(J3:J20)</f>
        <v>930722</v>
      </c>
    </row>
    <row r="23" spans="1:10">
      <c r="A23">
        <v>23</v>
      </c>
      <c r="B23" s="69" t="s">
        <v>10</v>
      </c>
      <c r="C23" s="70"/>
      <c r="D23" s="6"/>
      <c r="E23" s="15"/>
      <c r="F23" s="8"/>
      <c r="G23" s="8"/>
      <c r="H23" s="8"/>
      <c r="I23" s="8"/>
      <c r="J23" s="8"/>
    </row>
    <row r="24" spans="1:10">
      <c r="A24">
        <v>24</v>
      </c>
      <c r="B24" s="69" t="s">
        <v>11</v>
      </c>
      <c r="C24" s="70"/>
      <c r="D24" s="6"/>
      <c r="E24" s="15"/>
      <c r="F24" s="8"/>
      <c r="G24" s="8"/>
      <c r="H24" s="8"/>
      <c r="I24" s="8"/>
      <c r="J24" s="8"/>
    </row>
    <row r="25" spans="1:10">
      <c r="A25">
        <v>25</v>
      </c>
      <c r="B25" s="74" t="s">
        <v>816</v>
      </c>
      <c r="C25" s="70"/>
      <c r="D25" s="6">
        <v>179824</v>
      </c>
      <c r="E25" s="15"/>
      <c r="F25" s="8">
        <v>218827</v>
      </c>
      <c r="G25" s="8"/>
      <c r="H25" s="8">
        <v>191000</v>
      </c>
      <c r="I25" s="8"/>
      <c r="J25" s="17">
        <v>209598</v>
      </c>
    </row>
    <row r="26" spans="1:10">
      <c r="A26">
        <v>26</v>
      </c>
      <c r="B26" s="74" t="s">
        <v>120</v>
      </c>
      <c r="C26" s="70"/>
      <c r="D26" s="6">
        <v>868</v>
      </c>
      <c r="E26" s="15"/>
      <c r="F26" s="8">
        <v>700</v>
      </c>
      <c r="G26" s="8"/>
      <c r="H26" s="8">
        <v>2100</v>
      </c>
      <c r="I26" s="8"/>
      <c r="J26" s="17">
        <v>2000</v>
      </c>
    </row>
    <row r="27" spans="1:10">
      <c r="A27">
        <v>27</v>
      </c>
      <c r="B27" s="74" t="s">
        <v>121</v>
      </c>
      <c r="C27" s="70"/>
      <c r="D27" s="6">
        <v>10246</v>
      </c>
      <c r="E27" s="15"/>
      <c r="F27" s="8">
        <v>13611</v>
      </c>
      <c r="G27" s="8"/>
      <c r="H27" s="8">
        <v>11972.2</v>
      </c>
      <c r="I27" s="8"/>
      <c r="J27" s="17">
        <v>13119</v>
      </c>
    </row>
    <row r="28" spans="1:10">
      <c r="A28">
        <v>28</v>
      </c>
      <c r="B28" s="74" t="s">
        <v>15</v>
      </c>
      <c r="C28" s="70"/>
      <c r="D28" s="6">
        <v>2396</v>
      </c>
      <c r="E28" s="15"/>
      <c r="F28" s="8">
        <v>3183</v>
      </c>
      <c r="G28" s="8"/>
      <c r="H28" s="8">
        <v>2800</v>
      </c>
      <c r="I28" s="8"/>
      <c r="J28" s="17">
        <v>3068</v>
      </c>
    </row>
    <row r="29" spans="1:10">
      <c r="A29">
        <v>29</v>
      </c>
      <c r="B29" s="74" t="s">
        <v>16</v>
      </c>
      <c r="C29" s="70"/>
      <c r="D29" s="6">
        <v>10109</v>
      </c>
      <c r="E29" s="15"/>
      <c r="F29" s="8">
        <v>12439</v>
      </c>
      <c r="G29" s="8"/>
      <c r="H29" s="8">
        <v>11586</v>
      </c>
      <c r="I29" s="8"/>
      <c r="J29" s="8">
        <v>11130</v>
      </c>
    </row>
    <row r="30" spans="1:10">
      <c r="A30">
        <v>30</v>
      </c>
      <c r="B30" s="74" t="s">
        <v>750</v>
      </c>
      <c r="C30" s="70"/>
      <c r="D30" s="6">
        <v>56429</v>
      </c>
      <c r="E30" s="15"/>
      <c r="F30" s="8">
        <v>68353</v>
      </c>
      <c r="G30" s="8"/>
      <c r="H30" s="8">
        <v>51891</v>
      </c>
      <c r="I30" s="8"/>
      <c r="J30" s="8">
        <v>67284</v>
      </c>
    </row>
    <row r="31" spans="1:10">
      <c r="A31">
        <v>31</v>
      </c>
      <c r="B31" s="74" t="s">
        <v>711</v>
      </c>
      <c r="C31" s="70"/>
      <c r="D31" s="6"/>
      <c r="E31" s="15"/>
      <c r="F31" s="8"/>
      <c r="G31" s="8"/>
      <c r="H31" s="8"/>
      <c r="I31" s="8"/>
      <c r="J31" s="8"/>
    </row>
    <row r="32" spans="1:10">
      <c r="A32">
        <v>32</v>
      </c>
      <c r="B32" s="69" t="s">
        <v>17</v>
      </c>
      <c r="C32" s="70"/>
      <c r="D32" s="6"/>
      <c r="E32" s="15"/>
      <c r="F32" s="8"/>
      <c r="G32" s="8"/>
      <c r="H32" s="8"/>
      <c r="I32" s="8"/>
      <c r="J32" s="8"/>
    </row>
    <row r="33" spans="1:10">
      <c r="A33">
        <v>33</v>
      </c>
      <c r="B33" s="99" t="s">
        <v>817</v>
      </c>
      <c r="C33" s="102"/>
      <c r="D33" s="8">
        <v>1663</v>
      </c>
      <c r="E33" s="16"/>
      <c r="F33" s="8">
        <v>1700</v>
      </c>
      <c r="G33" s="8"/>
      <c r="H33" s="8">
        <v>1856</v>
      </c>
      <c r="I33" s="8"/>
      <c r="J33" s="8">
        <v>1900</v>
      </c>
    </row>
    <row r="34" spans="1:10">
      <c r="A34">
        <v>34</v>
      </c>
      <c r="B34" s="99" t="s">
        <v>818</v>
      </c>
      <c r="C34" s="70"/>
      <c r="D34" s="6">
        <v>382</v>
      </c>
      <c r="E34" s="15"/>
      <c r="F34" s="8">
        <v>400</v>
      </c>
      <c r="G34" s="8"/>
      <c r="H34" s="8">
        <v>350</v>
      </c>
      <c r="I34" s="8"/>
      <c r="J34" s="8">
        <v>400</v>
      </c>
    </row>
    <row r="35" spans="1:10">
      <c r="A35">
        <v>35</v>
      </c>
      <c r="B35" s="74" t="s">
        <v>819</v>
      </c>
      <c r="C35" s="70"/>
      <c r="D35" s="6">
        <v>4396</v>
      </c>
      <c r="E35" s="15"/>
      <c r="F35" s="8">
        <v>5500</v>
      </c>
      <c r="G35" s="8"/>
      <c r="H35" s="8">
        <v>5274</v>
      </c>
      <c r="I35" s="8"/>
      <c r="J35" s="8">
        <v>5500</v>
      </c>
    </row>
    <row r="36" spans="1:10">
      <c r="A36">
        <v>36</v>
      </c>
      <c r="B36" s="74" t="s">
        <v>820</v>
      </c>
      <c r="C36" s="70"/>
      <c r="D36" s="6">
        <v>3852</v>
      </c>
      <c r="E36" s="15"/>
      <c r="F36" s="8">
        <v>1612</v>
      </c>
      <c r="G36" s="8"/>
      <c r="H36" s="8">
        <v>1612</v>
      </c>
      <c r="I36" s="8"/>
      <c r="J36" s="8">
        <v>1612</v>
      </c>
    </row>
    <row r="37" spans="1:10">
      <c r="A37">
        <v>37</v>
      </c>
      <c r="B37" s="74" t="s">
        <v>706</v>
      </c>
      <c r="C37" s="70"/>
      <c r="D37" s="6">
        <v>6094</v>
      </c>
      <c r="E37" s="15"/>
      <c r="F37" s="8">
        <v>15000</v>
      </c>
      <c r="G37" s="8"/>
      <c r="H37" s="8">
        <v>18530</v>
      </c>
      <c r="I37" s="8"/>
      <c r="J37" s="8">
        <v>15000</v>
      </c>
    </row>
    <row r="38" spans="1:10">
      <c r="A38">
        <v>38</v>
      </c>
      <c r="B38" s="74" t="s">
        <v>821</v>
      </c>
      <c r="C38" s="70"/>
      <c r="D38" s="6">
        <v>190</v>
      </c>
      <c r="E38" s="15"/>
      <c r="F38" s="8">
        <v>500</v>
      </c>
      <c r="G38" s="8"/>
      <c r="H38" s="8">
        <v>350</v>
      </c>
      <c r="I38" s="8"/>
      <c r="J38" s="8">
        <v>500</v>
      </c>
    </row>
    <row r="39" spans="1:10">
      <c r="A39">
        <v>39</v>
      </c>
      <c r="B39" s="99" t="s">
        <v>822</v>
      </c>
      <c r="C39" s="102"/>
      <c r="D39" s="8">
        <v>5016</v>
      </c>
      <c r="E39" s="16"/>
      <c r="F39" s="8">
        <v>5200</v>
      </c>
      <c r="G39" s="8"/>
      <c r="H39" s="8">
        <v>5250</v>
      </c>
      <c r="I39" s="8"/>
      <c r="J39" s="8">
        <v>5300</v>
      </c>
    </row>
    <row r="40" spans="1:10">
      <c r="A40">
        <v>40</v>
      </c>
      <c r="B40" s="74" t="s">
        <v>122</v>
      </c>
      <c r="C40" s="70"/>
      <c r="D40" s="6">
        <v>39</v>
      </c>
      <c r="E40" s="15"/>
      <c r="F40" s="8">
        <v>100</v>
      </c>
      <c r="G40" s="8"/>
      <c r="H40" s="8">
        <v>0</v>
      </c>
      <c r="I40" s="8"/>
      <c r="J40" s="8">
        <v>100</v>
      </c>
    </row>
    <row r="41" spans="1:10">
      <c r="A41">
        <v>41</v>
      </c>
      <c r="B41" s="74" t="s">
        <v>123</v>
      </c>
      <c r="C41" s="70"/>
      <c r="D41" s="6">
        <v>5267</v>
      </c>
      <c r="E41" s="15"/>
      <c r="F41" s="8">
        <v>7000</v>
      </c>
      <c r="G41" s="8"/>
      <c r="H41" s="8">
        <v>6500</v>
      </c>
      <c r="I41" s="8"/>
      <c r="J41" s="8">
        <v>7000</v>
      </c>
    </row>
    <row r="42" spans="1:10">
      <c r="A42">
        <v>42</v>
      </c>
      <c r="B42" s="74" t="s">
        <v>617</v>
      </c>
      <c r="C42" s="70"/>
      <c r="D42" s="6">
        <v>4952</v>
      </c>
      <c r="E42" s="15"/>
      <c r="F42" s="8">
        <v>5745</v>
      </c>
      <c r="G42" s="8"/>
      <c r="H42" s="8">
        <v>7002</v>
      </c>
      <c r="I42" s="8"/>
      <c r="J42" s="8">
        <v>7580</v>
      </c>
    </row>
    <row r="43" spans="1:10">
      <c r="A43">
        <v>43</v>
      </c>
      <c r="B43" s="74" t="s">
        <v>55</v>
      </c>
      <c r="C43" s="70"/>
      <c r="D43" s="6">
        <v>10201</v>
      </c>
      <c r="E43" s="15"/>
      <c r="F43" s="8">
        <v>10500</v>
      </c>
      <c r="G43" s="8"/>
      <c r="H43" s="8">
        <v>9500</v>
      </c>
      <c r="I43" s="8"/>
      <c r="J43" s="8">
        <v>10500</v>
      </c>
    </row>
    <row r="44" spans="1:10">
      <c r="A44">
        <v>44</v>
      </c>
      <c r="B44" s="74" t="s">
        <v>823</v>
      </c>
      <c r="C44" s="70"/>
      <c r="D44" s="6">
        <v>1281</v>
      </c>
      <c r="E44" s="15"/>
      <c r="F44" s="8">
        <v>1000</v>
      </c>
      <c r="G44" s="8"/>
      <c r="H44" s="8">
        <v>1342</v>
      </c>
      <c r="I44" s="8"/>
      <c r="J44" s="8">
        <v>1665</v>
      </c>
    </row>
    <row r="45" spans="1:10">
      <c r="A45">
        <v>45</v>
      </c>
      <c r="B45" s="74" t="s">
        <v>868</v>
      </c>
      <c r="C45" s="70"/>
      <c r="D45" s="6">
        <v>650</v>
      </c>
      <c r="E45" s="15"/>
      <c r="F45" s="8">
        <v>2000</v>
      </c>
      <c r="G45" s="8"/>
      <c r="H45" s="8">
        <v>0</v>
      </c>
      <c r="I45" s="8"/>
      <c r="J45" s="8">
        <v>2000</v>
      </c>
    </row>
    <row r="46" spans="1:10">
      <c r="A46">
        <v>46</v>
      </c>
      <c r="B46" s="74" t="s">
        <v>824</v>
      </c>
      <c r="C46" s="70"/>
      <c r="D46" s="6">
        <v>9200</v>
      </c>
      <c r="E46" s="15"/>
      <c r="F46" s="8">
        <v>9200</v>
      </c>
      <c r="G46" s="8"/>
      <c r="H46" s="8">
        <v>8200</v>
      </c>
      <c r="I46" s="8"/>
      <c r="J46" s="8">
        <v>7200</v>
      </c>
    </row>
    <row r="47" spans="1:10">
      <c r="A47">
        <v>47</v>
      </c>
      <c r="B47" s="74" t="s">
        <v>709</v>
      </c>
      <c r="C47" s="70"/>
      <c r="D47" s="6"/>
      <c r="E47" s="15"/>
      <c r="F47" s="8"/>
      <c r="G47" s="8"/>
      <c r="H47" s="8"/>
      <c r="I47" s="8"/>
      <c r="J47" s="8"/>
    </row>
    <row r="48" spans="1:10">
      <c r="A48">
        <v>48</v>
      </c>
      <c r="B48" s="74" t="s">
        <v>825</v>
      </c>
      <c r="C48" s="70"/>
      <c r="D48" s="6">
        <v>1780</v>
      </c>
      <c r="E48" s="15"/>
      <c r="F48" s="8">
        <v>5500</v>
      </c>
      <c r="G48" s="8"/>
      <c r="H48" s="8">
        <v>4800</v>
      </c>
      <c r="I48" s="8"/>
      <c r="J48" s="8">
        <v>5500</v>
      </c>
    </row>
    <row r="49" spans="1:10">
      <c r="A49">
        <v>49</v>
      </c>
      <c r="B49" s="74" t="s">
        <v>124</v>
      </c>
      <c r="C49" s="70"/>
      <c r="D49" s="6">
        <v>361</v>
      </c>
      <c r="E49" s="15"/>
      <c r="F49" s="8">
        <v>2500</v>
      </c>
      <c r="G49" s="8"/>
      <c r="H49" s="8">
        <v>1700</v>
      </c>
      <c r="I49" s="8"/>
      <c r="J49" s="8">
        <v>2500</v>
      </c>
    </row>
    <row r="50" spans="1:10">
      <c r="A50">
        <v>50</v>
      </c>
      <c r="B50" s="74" t="s">
        <v>32</v>
      </c>
      <c r="C50" s="70"/>
      <c r="D50" s="6">
        <v>361</v>
      </c>
      <c r="E50" s="15"/>
      <c r="F50" s="8">
        <v>400</v>
      </c>
      <c r="G50" s="8"/>
      <c r="H50" s="8">
        <v>500</v>
      </c>
      <c r="I50" s="8"/>
      <c r="J50" s="8">
        <v>400</v>
      </c>
    </row>
    <row r="51" spans="1:10">
      <c r="A51">
        <v>51</v>
      </c>
      <c r="B51" s="74" t="s">
        <v>125</v>
      </c>
      <c r="C51" s="70"/>
      <c r="D51" s="6">
        <v>2000</v>
      </c>
      <c r="E51" s="15"/>
      <c r="F51" s="8">
        <v>2000</v>
      </c>
      <c r="G51" s="8"/>
      <c r="H51" s="8">
        <v>2000</v>
      </c>
      <c r="I51" s="8"/>
      <c r="J51" s="8">
        <v>2000</v>
      </c>
    </row>
    <row r="52" spans="1:10">
      <c r="A52">
        <v>52</v>
      </c>
      <c r="B52" s="100" t="s">
        <v>826</v>
      </c>
      <c r="C52" s="70"/>
      <c r="D52" s="6">
        <v>16445</v>
      </c>
      <c r="E52" s="15"/>
      <c r="F52" s="8">
        <v>11200</v>
      </c>
      <c r="G52" s="8"/>
      <c r="H52" s="8">
        <v>10500</v>
      </c>
      <c r="I52" s="8"/>
      <c r="J52" s="22">
        <v>2200</v>
      </c>
    </row>
    <row r="53" spans="1:10">
      <c r="A53">
        <v>53</v>
      </c>
      <c r="B53" s="100" t="s">
        <v>827</v>
      </c>
      <c r="C53" s="70"/>
      <c r="D53" s="6"/>
      <c r="E53" s="15"/>
      <c r="F53" s="8"/>
      <c r="G53" s="8"/>
      <c r="H53" s="8"/>
      <c r="I53" s="8"/>
      <c r="J53" s="8"/>
    </row>
    <row r="54" spans="1:10">
      <c r="A54">
        <v>54</v>
      </c>
      <c r="B54" s="74" t="s">
        <v>707</v>
      </c>
      <c r="C54" s="70"/>
      <c r="D54" s="6">
        <v>185</v>
      </c>
      <c r="E54" s="15"/>
      <c r="F54" s="8">
        <v>0</v>
      </c>
      <c r="G54" s="8"/>
      <c r="H54" s="8">
        <v>100</v>
      </c>
      <c r="I54" s="8"/>
      <c r="J54" s="8">
        <v>0</v>
      </c>
    </row>
    <row r="55" spans="1:10">
      <c r="A55">
        <v>55</v>
      </c>
      <c r="B55" s="69" t="s">
        <v>35</v>
      </c>
      <c r="C55" s="70"/>
      <c r="D55" s="6"/>
      <c r="E55" s="15"/>
      <c r="F55" s="6"/>
      <c r="G55" s="6"/>
      <c r="H55" s="8"/>
      <c r="I55" s="6"/>
      <c r="J55" s="6"/>
    </row>
    <row r="56" spans="1:10">
      <c r="A56">
        <v>56</v>
      </c>
      <c r="B56" s="74" t="s">
        <v>828</v>
      </c>
      <c r="C56" s="70"/>
      <c r="D56" s="6">
        <v>0</v>
      </c>
      <c r="E56" s="15"/>
      <c r="F56" s="6">
        <v>0</v>
      </c>
      <c r="G56" s="6"/>
      <c r="H56" s="8">
        <v>41454</v>
      </c>
      <c r="I56" s="6"/>
      <c r="J56" s="6">
        <v>0</v>
      </c>
    </row>
    <row r="57" spans="1:10">
      <c r="A57">
        <v>57</v>
      </c>
      <c r="B57" s="74" t="s">
        <v>836</v>
      </c>
      <c r="C57" s="70"/>
      <c r="D57" s="6">
        <v>7824</v>
      </c>
      <c r="E57" s="15"/>
      <c r="F57" s="6">
        <v>0</v>
      </c>
      <c r="G57" s="6"/>
      <c r="H57" s="8">
        <v>0</v>
      </c>
      <c r="I57" s="6"/>
      <c r="J57" s="299">
        <v>538700</v>
      </c>
    </row>
    <row r="58" spans="1:10">
      <c r="A58">
        <v>58</v>
      </c>
      <c r="B58" s="195" t="s">
        <v>875</v>
      </c>
      <c r="C58" s="70"/>
      <c r="D58" s="6"/>
      <c r="E58" s="15"/>
      <c r="F58" s="6"/>
      <c r="G58" s="6"/>
      <c r="H58" s="8"/>
      <c r="I58" s="6"/>
      <c r="J58" s="8"/>
    </row>
    <row r="59" spans="1:10">
      <c r="A59">
        <v>59</v>
      </c>
      <c r="B59" s="265" t="s">
        <v>837</v>
      </c>
      <c r="C59" s="70"/>
      <c r="D59" s="6">
        <v>5000</v>
      </c>
      <c r="E59" s="15"/>
      <c r="F59" s="6">
        <v>0</v>
      </c>
      <c r="G59" s="6"/>
      <c r="H59" s="8">
        <v>0</v>
      </c>
      <c r="I59" s="6"/>
      <c r="J59" s="8">
        <v>0</v>
      </c>
    </row>
    <row r="60" spans="1:10">
      <c r="A60">
        <v>60</v>
      </c>
      <c r="B60" s="69" t="s">
        <v>37</v>
      </c>
      <c r="C60" s="70"/>
      <c r="D60" s="6"/>
      <c r="E60" s="15"/>
      <c r="F60" s="6"/>
      <c r="G60" s="6"/>
      <c r="H60" s="6"/>
      <c r="I60" s="6"/>
      <c r="J60" s="6"/>
    </row>
    <row r="61" spans="1:10">
      <c r="A61">
        <v>61</v>
      </c>
      <c r="B61" s="76" t="s">
        <v>38</v>
      </c>
      <c r="C61" s="85"/>
      <c r="D61" s="7">
        <f>SUM(D25:D60)</f>
        <v>347011</v>
      </c>
      <c r="E61" s="11"/>
      <c r="F61" s="6">
        <f>SUM(F25:F60)</f>
        <v>404170</v>
      </c>
      <c r="G61" s="7"/>
      <c r="H61" s="19">
        <f>SUM(H25:H60)</f>
        <v>398169.2</v>
      </c>
      <c r="I61" s="19"/>
      <c r="J61" s="19">
        <f>SUM(J25:J60)</f>
        <v>923756</v>
      </c>
    </row>
    <row r="62" spans="1:10" ht="15.75" thickBot="1">
      <c r="A62">
        <v>62</v>
      </c>
      <c r="B62" s="76" t="s">
        <v>39</v>
      </c>
      <c r="C62" s="85"/>
      <c r="D62" s="24">
        <f>D22-D61</f>
        <v>19997</v>
      </c>
      <c r="E62" s="11"/>
      <c r="F62" s="24">
        <f>F22-F61</f>
        <v>-21297</v>
      </c>
      <c r="G62" s="7"/>
      <c r="H62" s="24">
        <f>H22-H61</f>
        <v>-7883.2000000000116</v>
      </c>
      <c r="I62" s="7"/>
      <c r="J62" s="307">
        <f>J22-J61</f>
        <v>6966</v>
      </c>
    </row>
    <row r="63" spans="1:10" ht="15.75" thickTop="1">
      <c r="D63" s="25"/>
      <c r="E63" s="25"/>
      <c r="F63" s="25"/>
      <c r="G63" s="25"/>
      <c r="H63" s="103"/>
      <c r="I63" s="103"/>
      <c r="J63" s="103"/>
    </row>
    <row r="64" spans="1:10">
      <c r="B64" s="62" t="s">
        <v>544</v>
      </c>
      <c r="D64" s="25"/>
      <c r="E64" s="25"/>
      <c r="F64" s="25"/>
      <c r="G64" s="25"/>
      <c r="H64" s="25"/>
      <c r="I64" s="25"/>
      <c r="J64" s="104"/>
    </row>
    <row r="65" spans="2:10">
      <c r="B65" s="64" t="s">
        <v>539</v>
      </c>
      <c r="C65" s="65"/>
      <c r="D65" s="106"/>
      <c r="E65" s="25"/>
      <c r="F65" s="25"/>
      <c r="G65" s="25"/>
      <c r="H65" s="25"/>
      <c r="I65" s="25"/>
      <c r="J65" s="25"/>
    </row>
    <row r="66" spans="2:10">
      <c r="B66" s="64" t="s">
        <v>548</v>
      </c>
      <c r="C66" s="65"/>
      <c r="D66" s="106"/>
      <c r="E66" s="25"/>
      <c r="F66" s="25"/>
      <c r="G66" s="25"/>
      <c r="H66" s="25"/>
      <c r="I66" s="25"/>
      <c r="J66" s="25"/>
    </row>
    <row r="67" spans="2:10">
      <c r="B67" s="64" t="s">
        <v>540</v>
      </c>
      <c r="C67" s="65"/>
      <c r="D67" s="106"/>
      <c r="E67" s="25"/>
      <c r="F67" s="25"/>
      <c r="G67" s="25"/>
      <c r="H67" s="25"/>
      <c r="I67" s="25"/>
      <c r="J67" s="25"/>
    </row>
    <row r="68" spans="2:10">
      <c r="B68" s="64" t="s">
        <v>541</v>
      </c>
      <c r="C68" s="65"/>
      <c r="D68" s="107"/>
      <c r="E68" s="25"/>
      <c r="F68" s="25"/>
      <c r="G68" s="25"/>
      <c r="H68" s="25"/>
      <c r="I68" s="25"/>
      <c r="J68" s="25"/>
    </row>
    <row r="69" spans="2:10">
      <c r="B69" s="64" t="s">
        <v>542</v>
      </c>
      <c r="C69" s="65"/>
      <c r="D69" s="107"/>
      <c r="E69" s="25"/>
      <c r="F69" s="25"/>
      <c r="G69" s="25"/>
      <c r="H69" s="25"/>
      <c r="I69" s="25"/>
      <c r="J69" s="25"/>
    </row>
    <row r="70" spans="2:10">
      <c r="B70" s="64"/>
      <c r="C70" s="65"/>
      <c r="D70" s="107"/>
      <c r="E70" s="25"/>
      <c r="F70" s="25"/>
      <c r="G70" s="25"/>
      <c r="H70" s="25"/>
      <c r="I70" s="25"/>
      <c r="J70" s="25"/>
    </row>
    <row r="71" spans="2:10">
      <c r="B71" s="27" t="s">
        <v>543</v>
      </c>
      <c r="C71" s="27"/>
      <c r="D71" s="59"/>
      <c r="E71" s="25"/>
      <c r="F71" s="25"/>
      <c r="G71" s="25"/>
      <c r="H71" s="25"/>
      <c r="I71" s="25"/>
      <c r="J71" s="25"/>
    </row>
    <row r="72" spans="2:10">
      <c r="B72" s="27" t="s">
        <v>126</v>
      </c>
    </row>
    <row r="73" spans="2:10">
      <c r="B73" s="27" t="s">
        <v>127</v>
      </c>
    </row>
    <row r="74" spans="2:10">
      <c r="B74" s="27" t="s">
        <v>128</v>
      </c>
    </row>
    <row r="75" spans="2:10">
      <c r="B75" s="27" t="s">
        <v>129</v>
      </c>
    </row>
    <row r="76" spans="2:10">
      <c r="B76" s="27" t="s">
        <v>130</v>
      </c>
    </row>
    <row r="77" spans="2:10">
      <c r="B77" s="27" t="s">
        <v>562</v>
      </c>
    </row>
    <row r="78" spans="2:10">
      <c r="B78" s="27" t="s">
        <v>561</v>
      </c>
    </row>
    <row r="79" spans="2:10">
      <c r="B79" s="27" t="s">
        <v>563</v>
      </c>
    </row>
    <row r="84" spans="2:2">
      <c r="B84" s="28" t="s">
        <v>131</v>
      </c>
    </row>
  </sheetData>
  <printOptions gridLines="1"/>
  <pageMargins left="0.7" right="0.4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sqref="A1:J18"/>
    </sheetView>
  </sheetViews>
  <sheetFormatPr defaultRowHeight="15"/>
  <cols>
    <col min="1" max="1" width="4.7109375" customWidth="1"/>
    <col min="2" max="2" width="24.28515625" customWidth="1"/>
    <col min="3" max="3" width="2" customWidth="1"/>
    <col min="4" max="4" width="10.7109375" customWidth="1"/>
    <col min="5" max="5" width="1.5703125" customWidth="1"/>
    <col min="6" max="6" width="11.85546875" customWidth="1"/>
    <col min="7" max="7" width="1.42578125" customWidth="1"/>
    <col min="8" max="8" width="13" customWidth="1"/>
    <col min="9" max="9" width="1.42578125" customWidth="1"/>
    <col min="10" max="10" width="11.7109375" customWidth="1"/>
  </cols>
  <sheetData>
    <row r="1" spans="1:10" ht="15.75" thickBot="1">
      <c r="A1" s="108">
        <v>1</v>
      </c>
      <c r="B1" s="109" t="s">
        <v>132</v>
      </c>
      <c r="C1" s="260"/>
      <c r="D1" s="1" t="s">
        <v>484</v>
      </c>
      <c r="E1" s="2"/>
      <c r="F1" s="1" t="s">
        <v>1</v>
      </c>
      <c r="G1" s="2"/>
      <c r="H1" s="1" t="s">
        <v>485</v>
      </c>
      <c r="I1" s="2"/>
      <c r="J1" s="1" t="s">
        <v>486</v>
      </c>
    </row>
    <row r="2" spans="1:10">
      <c r="A2" s="108">
        <v>2</v>
      </c>
      <c r="B2" s="110" t="s">
        <v>2</v>
      </c>
      <c r="C2" s="30"/>
      <c r="D2" s="6"/>
      <c r="E2" s="15"/>
      <c r="F2" s="6"/>
      <c r="G2" s="6"/>
      <c r="H2" s="6"/>
      <c r="I2" s="6"/>
      <c r="J2" s="6"/>
    </row>
    <row r="3" spans="1:10">
      <c r="A3" s="108">
        <v>3</v>
      </c>
      <c r="B3" s="18" t="s">
        <v>133</v>
      </c>
      <c r="C3" s="30"/>
      <c r="D3" s="6">
        <v>861</v>
      </c>
      <c r="E3" s="15"/>
      <c r="F3" s="6">
        <v>304</v>
      </c>
      <c r="G3" s="6"/>
      <c r="H3" s="6">
        <v>1000</v>
      </c>
      <c r="I3" s="6"/>
      <c r="J3" s="8">
        <v>1000</v>
      </c>
    </row>
    <row r="4" spans="1:10">
      <c r="A4" s="108">
        <v>4</v>
      </c>
      <c r="B4" s="10" t="s">
        <v>9</v>
      </c>
      <c r="C4" s="5"/>
      <c r="D4" s="7">
        <f>SUM(D2:D3)</f>
        <v>861</v>
      </c>
      <c r="E4" s="11"/>
      <c r="F4" s="7">
        <f>SUM(F3)</f>
        <v>304</v>
      </c>
      <c r="G4" s="7"/>
      <c r="H4" s="7">
        <f>SUM(H2:H3)</f>
        <v>1000</v>
      </c>
      <c r="I4" s="7"/>
      <c r="J4" s="7">
        <f>SUM(J3:J3)</f>
        <v>1000</v>
      </c>
    </row>
    <row r="5" spans="1:10">
      <c r="A5" s="108">
        <v>5</v>
      </c>
      <c r="B5" s="4"/>
      <c r="C5" s="30"/>
      <c r="D5" s="6"/>
      <c r="E5" s="15"/>
      <c r="F5" s="6"/>
      <c r="G5" s="6"/>
      <c r="H5" s="6"/>
      <c r="I5" s="6"/>
      <c r="J5" s="6"/>
    </row>
    <row r="6" spans="1:10">
      <c r="A6" s="108">
        <v>6</v>
      </c>
      <c r="B6" s="110" t="s">
        <v>10</v>
      </c>
      <c r="C6" s="30"/>
      <c r="D6" s="6"/>
      <c r="E6" s="15"/>
      <c r="F6" s="6"/>
      <c r="G6" s="6"/>
      <c r="H6" s="6"/>
      <c r="I6" s="6"/>
      <c r="J6" s="6"/>
    </row>
    <row r="7" spans="1:10">
      <c r="A7" s="108">
        <v>7</v>
      </c>
      <c r="B7" s="4" t="s">
        <v>134</v>
      </c>
      <c r="C7" s="30"/>
      <c r="D7" s="6">
        <v>0</v>
      </c>
      <c r="E7" s="15"/>
      <c r="F7" s="6">
        <v>0</v>
      </c>
      <c r="G7" s="6"/>
      <c r="H7" s="6">
        <v>0</v>
      </c>
      <c r="I7" s="6"/>
      <c r="J7" s="6">
        <v>0</v>
      </c>
    </row>
    <row r="8" spans="1:10">
      <c r="A8" s="108">
        <v>8</v>
      </c>
      <c r="B8" s="4" t="s">
        <v>135</v>
      </c>
      <c r="C8" s="30"/>
      <c r="D8" s="6">
        <v>0</v>
      </c>
      <c r="E8" s="15"/>
      <c r="F8" s="6">
        <v>0</v>
      </c>
      <c r="G8" s="6"/>
      <c r="H8" s="6">
        <v>0</v>
      </c>
      <c r="I8" s="6"/>
      <c r="J8" s="6">
        <v>0</v>
      </c>
    </row>
    <row r="9" spans="1:10" ht="15.75" thickBot="1">
      <c r="A9" s="108">
        <v>9</v>
      </c>
      <c r="B9" s="111" t="s">
        <v>38</v>
      </c>
      <c r="C9" s="30"/>
      <c r="D9" s="6">
        <f>SUM(D7:D8)</f>
        <v>0</v>
      </c>
      <c r="E9" s="15"/>
      <c r="F9" s="6">
        <f>SUM(F7:F8)</f>
        <v>0</v>
      </c>
      <c r="G9" s="6"/>
      <c r="H9" s="8">
        <f>SUM(H7:H8)</f>
        <v>0</v>
      </c>
      <c r="I9" s="8"/>
      <c r="J9" s="8">
        <f>SUM(J7:J8)</f>
        <v>0</v>
      </c>
    </row>
    <row r="10" spans="1:10" ht="15.75" thickBot="1">
      <c r="A10" s="108">
        <v>10</v>
      </c>
      <c r="B10" s="10" t="s">
        <v>39</v>
      </c>
      <c r="C10" s="5"/>
      <c r="D10" s="112">
        <f>D4-D9</f>
        <v>861</v>
      </c>
      <c r="E10" s="113"/>
      <c r="F10" s="114">
        <f>F4-F9</f>
        <v>304</v>
      </c>
      <c r="G10" s="114"/>
      <c r="H10" s="114">
        <f>H4-H9</f>
        <v>1000</v>
      </c>
      <c r="I10" s="114"/>
      <c r="J10" s="115">
        <f>J4-J9</f>
        <v>1000</v>
      </c>
    </row>
    <row r="11" spans="1:10">
      <c r="B11" s="91"/>
      <c r="C11" s="91"/>
      <c r="D11" s="91"/>
      <c r="E11" s="91"/>
      <c r="F11" s="91"/>
      <c r="G11" s="91"/>
      <c r="H11" s="91"/>
      <c r="I11" s="91"/>
      <c r="J11" s="91"/>
    </row>
    <row r="12" spans="1:10">
      <c r="A12" s="63" t="s">
        <v>69</v>
      </c>
      <c r="B12" s="63" t="s">
        <v>549</v>
      </c>
      <c r="C12" s="63"/>
      <c r="D12" s="63"/>
    </row>
    <row r="15" spans="1:10">
      <c r="B15" s="28" t="s">
        <v>136</v>
      </c>
    </row>
  </sheetData>
  <printOptions gridLine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opLeftCell="A21" workbookViewId="0">
      <selection activeCell="J33" sqref="J33:J75"/>
    </sheetView>
  </sheetViews>
  <sheetFormatPr defaultRowHeight="15"/>
  <cols>
    <col min="1" max="1" width="3.28515625" customWidth="1"/>
    <col min="2" max="2" width="27" customWidth="1"/>
    <col min="3" max="3" width="1.5703125" customWidth="1"/>
    <col min="4" max="4" width="13.7109375" customWidth="1"/>
    <col min="5" max="5" width="1" customWidth="1"/>
    <col min="6" max="6" width="13.28515625" customWidth="1"/>
    <col min="7" max="7" width="1.140625" customWidth="1"/>
    <col min="8" max="8" width="13.42578125" customWidth="1"/>
    <col min="9" max="9" width="1.140625" customWidth="1"/>
    <col min="10" max="10" width="13.28515625" customWidth="1"/>
  </cols>
  <sheetData>
    <row r="1" spans="1:10" ht="15.75" thickBot="1">
      <c r="A1" s="116">
        <v>1</v>
      </c>
      <c r="B1" s="66" t="s">
        <v>137</v>
      </c>
      <c r="C1" s="261" t="s">
        <v>93</v>
      </c>
      <c r="D1" s="67" t="s">
        <v>484</v>
      </c>
      <c r="E1" s="68"/>
      <c r="F1" s="117" t="s">
        <v>1</v>
      </c>
      <c r="G1" s="256"/>
      <c r="H1" s="119" t="s">
        <v>485</v>
      </c>
      <c r="I1" s="256"/>
      <c r="J1" s="119" t="s">
        <v>486</v>
      </c>
    </row>
    <row r="2" spans="1:10">
      <c r="A2" s="116">
        <v>2</v>
      </c>
      <c r="B2" s="69" t="s">
        <v>2</v>
      </c>
      <c r="C2" s="70"/>
      <c r="D2" s="72"/>
      <c r="E2" s="72"/>
      <c r="F2" s="73"/>
      <c r="G2" s="73"/>
      <c r="H2" s="73"/>
      <c r="I2" s="73"/>
      <c r="J2" s="73"/>
    </row>
    <row r="3" spans="1:10">
      <c r="A3" s="116">
        <v>3</v>
      </c>
      <c r="B3" s="99" t="s">
        <v>138</v>
      </c>
      <c r="C3" s="70"/>
      <c r="D3" s="71">
        <v>0</v>
      </c>
      <c r="E3" s="72"/>
      <c r="F3" s="80">
        <v>0</v>
      </c>
      <c r="G3" s="80"/>
      <c r="H3" s="80">
        <v>0</v>
      </c>
      <c r="I3" s="80"/>
      <c r="J3" s="80">
        <v>0</v>
      </c>
    </row>
    <row r="4" spans="1:10">
      <c r="A4" s="116">
        <v>4</v>
      </c>
      <c r="B4" s="74" t="s">
        <v>139</v>
      </c>
      <c r="C4" s="70"/>
      <c r="D4" s="71">
        <v>42293</v>
      </c>
      <c r="E4" s="72"/>
      <c r="F4" s="80">
        <v>40000</v>
      </c>
      <c r="G4" s="80"/>
      <c r="H4" s="80">
        <v>40000</v>
      </c>
      <c r="I4" s="80"/>
      <c r="J4" s="80">
        <v>40000</v>
      </c>
    </row>
    <row r="5" spans="1:10">
      <c r="A5" s="116">
        <v>5</v>
      </c>
      <c r="B5" s="74" t="s">
        <v>140</v>
      </c>
      <c r="C5" s="70"/>
      <c r="D5" s="71">
        <v>1618</v>
      </c>
      <c r="E5" s="72"/>
      <c r="F5" s="80">
        <v>1000</v>
      </c>
      <c r="G5" s="80"/>
      <c r="H5" s="80">
        <v>1000</v>
      </c>
      <c r="I5" s="80"/>
      <c r="J5" s="80">
        <v>1000</v>
      </c>
    </row>
    <row r="6" spans="1:10">
      <c r="A6" s="116">
        <v>6</v>
      </c>
      <c r="B6" s="74" t="s">
        <v>141</v>
      </c>
      <c r="C6" s="70"/>
      <c r="D6" s="71">
        <v>43554</v>
      </c>
      <c r="E6" s="72"/>
      <c r="F6" s="80">
        <v>42000</v>
      </c>
      <c r="G6" s="80"/>
      <c r="H6" s="80">
        <v>42000</v>
      </c>
      <c r="I6" s="80"/>
      <c r="J6" s="80">
        <v>42000</v>
      </c>
    </row>
    <row r="7" spans="1:10">
      <c r="A7" s="116">
        <v>7</v>
      </c>
      <c r="B7" s="74" t="s">
        <v>142</v>
      </c>
      <c r="C7" s="70"/>
      <c r="D7" s="71">
        <v>279593</v>
      </c>
      <c r="E7" s="72"/>
      <c r="F7" s="80">
        <v>296916</v>
      </c>
      <c r="G7" s="80"/>
      <c r="H7" s="80">
        <v>296916</v>
      </c>
      <c r="I7" s="80"/>
      <c r="J7" s="80">
        <v>318245</v>
      </c>
    </row>
    <row r="8" spans="1:10">
      <c r="A8" s="116">
        <v>8</v>
      </c>
      <c r="B8" s="120" t="s">
        <v>143</v>
      </c>
      <c r="C8" s="70"/>
      <c r="D8" s="71">
        <v>11545</v>
      </c>
      <c r="E8" s="72"/>
      <c r="F8" s="80">
        <v>15000</v>
      </c>
      <c r="G8" s="80"/>
      <c r="H8" s="80">
        <v>15000</v>
      </c>
      <c r="I8" s="80"/>
      <c r="J8" s="80">
        <v>0</v>
      </c>
    </row>
    <row r="9" spans="1:10">
      <c r="A9" s="116">
        <v>9</v>
      </c>
      <c r="B9" s="74" t="s">
        <v>144</v>
      </c>
      <c r="C9" s="70"/>
      <c r="D9" s="71">
        <v>3000</v>
      </c>
      <c r="E9" s="72"/>
      <c r="F9" s="80">
        <v>3000</v>
      </c>
      <c r="G9" s="80"/>
      <c r="H9" s="80">
        <v>3000</v>
      </c>
      <c r="I9" s="80"/>
      <c r="J9" s="80">
        <v>4000</v>
      </c>
    </row>
    <row r="10" spans="1:10">
      <c r="A10" s="116">
        <v>10</v>
      </c>
      <c r="B10" s="74" t="s">
        <v>145</v>
      </c>
      <c r="C10" s="70"/>
      <c r="D10" s="71">
        <v>23325</v>
      </c>
      <c r="E10" s="72"/>
      <c r="F10" s="80">
        <v>20000</v>
      </c>
      <c r="G10" s="80"/>
      <c r="H10" s="80">
        <v>20000</v>
      </c>
      <c r="I10" s="80"/>
      <c r="J10" s="80">
        <v>20000</v>
      </c>
    </row>
    <row r="11" spans="1:10">
      <c r="A11" s="116">
        <v>11</v>
      </c>
      <c r="B11" s="74" t="s">
        <v>115</v>
      </c>
      <c r="C11" s="70"/>
      <c r="D11" s="71">
        <v>10</v>
      </c>
      <c r="E11" s="72"/>
      <c r="F11" s="80">
        <v>0</v>
      </c>
      <c r="G11" s="80"/>
      <c r="H11" s="80">
        <v>10</v>
      </c>
      <c r="I11" s="80"/>
      <c r="J11" s="80">
        <v>0</v>
      </c>
    </row>
    <row r="12" spans="1:10">
      <c r="A12" s="116">
        <v>12</v>
      </c>
      <c r="B12" s="74" t="s">
        <v>146</v>
      </c>
      <c r="C12" s="70"/>
      <c r="D12" s="71">
        <v>132</v>
      </c>
      <c r="E12" s="72"/>
      <c r="F12" s="80">
        <v>0</v>
      </c>
      <c r="G12" s="80"/>
      <c r="H12" s="80">
        <v>0</v>
      </c>
      <c r="I12" s="80"/>
      <c r="J12" s="80">
        <v>0</v>
      </c>
    </row>
    <row r="13" spans="1:10">
      <c r="A13" s="116">
        <v>13</v>
      </c>
      <c r="B13" s="74" t="s">
        <v>147</v>
      </c>
      <c r="C13" s="70"/>
      <c r="D13" s="71">
        <v>2128</v>
      </c>
      <c r="E13" s="72"/>
      <c r="F13" s="80">
        <v>1000</v>
      </c>
      <c r="G13" s="80"/>
      <c r="H13" s="80">
        <v>3149</v>
      </c>
      <c r="I13" s="80"/>
      <c r="J13" s="80">
        <v>1000</v>
      </c>
    </row>
    <row r="14" spans="1:10">
      <c r="A14" s="116">
        <v>14</v>
      </c>
      <c r="B14" s="74" t="s">
        <v>148</v>
      </c>
      <c r="C14" s="70"/>
      <c r="D14" s="71">
        <v>95</v>
      </c>
      <c r="E14" s="72"/>
      <c r="F14" s="80">
        <v>0</v>
      </c>
      <c r="G14" s="80"/>
      <c r="H14" s="80">
        <v>135</v>
      </c>
      <c r="I14" s="80"/>
      <c r="J14" s="80">
        <v>0</v>
      </c>
    </row>
    <row r="15" spans="1:10">
      <c r="A15" s="116">
        <v>15</v>
      </c>
      <c r="B15" s="99" t="s">
        <v>149</v>
      </c>
      <c r="C15" s="70"/>
      <c r="D15" s="71">
        <v>235176</v>
      </c>
      <c r="E15" s="72"/>
      <c r="F15" s="80">
        <v>13668</v>
      </c>
      <c r="G15" s="80"/>
      <c r="H15" s="80">
        <v>34470</v>
      </c>
      <c r="I15" s="80"/>
      <c r="J15" s="80">
        <v>12498</v>
      </c>
    </row>
    <row r="16" spans="1:10">
      <c r="A16" s="116">
        <v>16</v>
      </c>
      <c r="B16" s="99" t="s">
        <v>150</v>
      </c>
      <c r="C16" s="70"/>
      <c r="D16" s="71"/>
      <c r="E16" s="72"/>
      <c r="F16" s="80"/>
      <c r="G16" s="80"/>
      <c r="H16" s="80"/>
      <c r="I16" s="80"/>
      <c r="J16" s="80"/>
    </row>
    <row r="17" spans="1:11">
      <c r="A17" s="116">
        <v>17</v>
      </c>
      <c r="B17" s="99" t="s">
        <v>151</v>
      </c>
      <c r="C17" s="70"/>
      <c r="D17" s="71">
        <v>948</v>
      </c>
      <c r="E17" s="72"/>
      <c r="F17" s="80">
        <v>7754</v>
      </c>
      <c r="G17" s="80"/>
      <c r="H17" s="80">
        <v>7538</v>
      </c>
      <c r="I17" s="80"/>
      <c r="J17" s="80">
        <v>5593</v>
      </c>
    </row>
    <row r="18" spans="1:11">
      <c r="A18" s="116">
        <v>18</v>
      </c>
      <c r="B18" s="74" t="s">
        <v>119</v>
      </c>
      <c r="C18" s="70"/>
      <c r="D18" s="71">
        <v>875</v>
      </c>
      <c r="E18" s="72"/>
      <c r="F18" s="80">
        <v>0</v>
      </c>
      <c r="G18" s="80"/>
      <c r="H18" s="80">
        <v>0</v>
      </c>
      <c r="I18" s="80"/>
      <c r="J18" s="80">
        <v>0</v>
      </c>
    </row>
    <row r="19" spans="1:11">
      <c r="A19" s="116">
        <v>19</v>
      </c>
      <c r="B19" s="121" t="s">
        <v>776</v>
      </c>
      <c r="C19" s="70"/>
      <c r="D19" s="71">
        <v>0</v>
      </c>
      <c r="E19" s="72"/>
      <c r="F19" s="80">
        <v>2649005</v>
      </c>
      <c r="G19" s="80"/>
      <c r="H19" s="80">
        <v>0</v>
      </c>
      <c r="I19" s="80"/>
      <c r="J19" s="122">
        <v>3067322</v>
      </c>
      <c r="K19" s="62"/>
    </row>
    <row r="20" spans="1:11">
      <c r="A20" s="116">
        <v>20</v>
      </c>
      <c r="B20" s="121" t="s">
        <v>762</v>
      </c>
      <c r="C20" s="70"/>
      <c r="D20" s="71"/>
      <c r="E20" s="72"/>
      <c r="F20" s="80"/>
      <c r="G20" s="80"/>
      <c r="H20" s="80"/>
      <c r="I20" s="80"/>
      <c r="J20" s="80"/>
    </row>
    <row r="21" spans="1:11">
      <c r="A21" s="116">
        <v>21</v>
      </c>
      <c r="B21" s="121" t="s">
        <v>893</v>
      </c>
      <c r="C21" s="70"/>
      <c r="D21" s="71"/>
      <c r="E21" s="72"/>
      <c r="F21" s="80"/>
      <c r="G21" s="80"/>
      <c r="H21" s="80"/>
      <c r="I21" s="80"/>
      <c r="J21" s="80"/>
    </row>
    <row r="22" spans="1:11">
      <c r="A22" s="116">
        <v>22</v>
      </c>
      <c r="B22" s="121" t="s">
        <v>895</v>
      </c>
      <c r="C22" s="70"/>
      <c r="D22" s="71"/>
      <c r="E22" s="72"/>
      <c r="F22" s="80"/>
      <c r="G22" s="80"/>
      <c r="H22" s="80"/>
      <c r="I22" s="80"/>
      <c r="J22" s="80"/>
    </row>
    <row r="23" spans="1:11">
      <c r="A23" s="116">
        <v>23</v>
      </c>
      <c r="B23" s="100" t="s">
        <v>764</v>
      </c>
      <c r="C23" s="101"/>
      <c r="D23" s="82"/>
      <c r="E23" s="73"/>
      <c r="F23" s="80"/>
      <c r="G23" s="80"/>
      <c r="H23" s="80"/>
      <c r="I23" s="80"/>
      <c r="J23" s="80"/>
    </row>
    <row r="24" spans="1:11">
      <c r="A24" s="116">
        <v>24</v>
      </c>
      <c r="B24" s="100" t="s">
        <v>765</v>
      </c>
      <c r="C24" s="101"/>
      <c r="D24" s="82"/>
      <c r="E24" s="73"/>
      <c r="F24" s="80"/>
      <c r="G24" s="80"/>
      <c r="H24" s="80"/>
      <c r="I24" s="80"/>
      <c r="J24" s="80"/>
    </row>
    <row r="25" spans="1:11">
      <c r="A25" s="116">
        <v>25</v>
      </c>
      <c r="B25" s="100" t="s">
        <v>766</v>
      </c>
      <c r="C25" s="101"/>
      <c r="D25" s="82"/>
      <c r="E25" s="73"/>
      <c r="F25" s="80"/>
      <c r="G25" s="80"/>
      <c r="H25" s="80"/>
      <c r="I25" s="80"/>
      <c r="J25" s="80"/>
    </row>
    <row r="26" spans="1:11">
      <c r="A26" s="116">
        <v>26</v>
      </c>
      <c r="B26" s="100" t="s">
        <v>763</v>
      </c>
      <c r="C26" s="101"/>
      <c r="D26" s="82"/>
      <c r="E26" s="284"/>
      <c r="F26" s="82"/>
      <c r="G26" s="82"/>
      <c r="H26" s="82"/>
      <c r="I26" s="82"/>
      <c r="J26" s="80"/>
    </row>
    <row r="27" spans="1:11">
      <c r="A27" s="116">
        <v>27</v>
      </c>
      <c r="B27" s="74" t="s">
        <v>152</v>
      </c>
      <c r="C27" s="70"/>
      <c r="D27" s="71">
        <v>243</v>
      </c>
      <c r="E27" s="72"/>
      <c r="F27" s="80">
        <v>0</v>
      </c>
      <c r="G27" s="80"/>
      <c r="H27" s="80">
        <v>6959</v>
      </c>
      <c r="I27" s="80"/>
      <c r="J27" s="80">
        <v>0</v>
      </c>
    </row>
    <row r="28" spans="1:11">
      <c r="A28" s="116">
        <v>28</v>
      </c>
      <c r="B28" s="123" t="s">
        <v>153</v>
      </c>
      <c r="C28" s="70"/>
      <c r="D28" s="71">
        <v>0</v>
      </c>
      <c r="E28" s="72"/>
      <c r="F28" s="80">
        <v>0</v>
      </c>
      <c r="G28" s="80"/>
      <c r="H28" s="80">
        <v>0</v>
      </c>
      <c r="I28" s="80"/>
      <c r="J28" s="80"/>
    </row>
    <row r="29" spans="1:11">
      <c r="A29" s="116">
        <v>29</v>
      </c>
      <c r="B29" s="123" t="s">
        <v>154</v>
      </c>
      <c r="C29" s="70"/>
      <c r="D29" s="71"/>
      <c r="E29" s="72"/>
      <c r="F29" s="80"/>
      <c r="G29" s="80"/>
      <c r="H29" s="80"/>
      <c r="I29" s="80"/>
      <c r="J29" s="80"/>
    </row>
    <row r="30" spans="1:11">
      <c r="A30" s="116">
        <v>30</v>
      </c>
      <c r="B30" s="76" t="s">
        <v>9</v>
      </c>
      <c r="C30" s="85"/>
      <c r="D30" s="86">
        <f>SUM(D3:D29)</f>
        <v>644535</v>
      </c>
      <c r="E30" s="87"/>
      <c r="F30" s="88">
        <f>SUM(F3:F29)</f>
        <v>3089343</v>
      </c>
      <c r="G30" s="88"/>
      <c r="H30" s="88">
        <f>SUM(H3:H29)</f>
        <v>470177</v>
      </c>
      <c r="I30" s="88"/>
      <c r="J30" s="88">
        <f>SUM(J3:J29)</f>
        <v>3511658</v>
      </c>
    </row>
    <row r="31" spans="1:11">
      <c r="A31" s="116">
        <v>31</v>
      </c>
      <c r="B31" s="69" t="s">
        <v>10</v>
      </c>
      <c r="C31" s="70"/>
      <c r="D31" s="71"/>
      <c r="E31" s="72"/>
      <c r="F31" s="80"/>
      <c r="G31" s="80"/>
      <c r="H31" s="80"/>
      <c r="I31" s="80"/>
      <c r="J31" s="80"/>
    </row>
    <row r="32" spans="1:11">
      <c r="A32" s="116">
        <v>32</v>
      </c>
      <c r="B32" s="76" t="s">
        <v>11</v>
      </c>
      <c r="C32" s="70"/>
      <c r="D32" s="71"/>
      <c r="E32" s="72"/>
      <c r="F32" s="80"/>
      <c r="G32" s="80"/>
      <c r="H32" s="80"/>
      <c r="I32" s="80"/>
      <c r="J32" s="80"/>
    </row>
    <row r="33" spans="1:10">
      <c r="A33" s="116">
        <v>33</v>
      </c>
      <c r="B33" s="74" t="s">
        <v>49</v>
      </c>
      <c r="C33" s="70"/>
      <c r="D33" s="71">
        <v>96074</v>
      </c>
      <c r="E33" s="72"/>
      <c r="F33" s="80">
        <v>101317</v>
      </c>
      <c r="G33" s="80"/>
      <c r="H33" s="80">
        <v>98000</v>
      </c>
      <c r="I33" s="80"/>
      <c r="J33" s="82">
        <v>95930</v>
      </c>
    </row>
    <row r="34" spans="1:10">
      <c r="A34" s="116">
        <v>34</v>
      </c>
      <c r="B34" s="74" t="s">
        <v>13</v>
      </c>
      <c r="C34" s="70"/>
      <c r="D34" s="71">
        <v>6954</v>
      </c>
      <c r="E34" s="72"/>
      <c r="F34" s="80">
        <v>10500</v>
      </c>
      <c r="G34" s="80"/>
      <c r="H34" s="80">
        <v>6500</v>
      </c>
      <c r="I34" s="80"/>
      <c r="J34" s="80">
        <v>10500</v>
      </c>
    </row>
    <row r="35" spans="1:10">
      <c r="A35" s="116">
        <v>35</v>
      </c>
      <c r="B35" s="74" t="s">
        <v>14</v>
      </c>
      <c r="C35" s="70"/>
      <c r="D35" s="71">
        <v>5790</v>
      </c>
      <c r="E35" s="72"/>
      <c r="F35" s="80">
        <v>6932</v>
      </c>
      <c r="G35" s="80"/>
      <c r="H35" s="80">
        <v>6479</v>
      </c>
      <c r="I35" s="80"/>
      <c r="J35" s="80">
        <v>6599</v>
      </c>
    </row>
    <row r="36" spans="1:10">
      <c r="A36" s="116">
        <v>36</v>
      </c>
      <c r="B36" s="74" t="s">
        <v>15</v>
      </c>
      <c r="C36" s="70"/>
      <c r="D36" s="71">
        <v>1354</v>
      </c>
      <c r="E36" s="72"/>
      <c r="F36" s="80">
        <v>1621</v>
      </c>
      <c r="G36" s="80"/>
      <c r="H36" s="80">
        <v>1515</v>
      </c>
      <c r="I36" s="80"/>
      <c r="J36" s="80">
        <v>1543</v>
      </c>
    </row>
    <row r="37" spans="1:10">
      <c r="A37" s="116">
        <v>37</v>
      </c>
      <c r="B37" s="74" t="s">
        <v>16</v>
      </c>
      <c r="C37" s="70"/>
      <c r="D37" s="71">
        <v>6182</v>
      </c>
      <c r="E37" s="72"/>
      <c r="F37" s="80">
        <v>6709</v>
      </c>
      <c r="G37" s="80"/>
      <c r="H37" s="80">
        <v>6270</v>
      </c>
      <c r="I37" s="80"/>
      <c r="J37" s="80">
        <v>6386</v>
      </c>
    </row>
    <row r="38" spans="1:10">
      <c r="A38" s="116">
        <v>38</v>
      </c>
      <c r="B38" s="74" t="s">
        <v>751</v>
      </c>
      <c r="C38" s="70"/>
      <c r="D38" s="71">
        <v>38035</v>
      </c>
      <c r="E38" s="72"/>
      <c r="F38" s="80">
        <v>38641</v>
      </c>
      <c r="G38" s="80"/>
      <c r="H38" s="80">
        <v>35253</v>
      </c>
      <c r="I38" s="80"/>
      <c r="J38" s="80">
        <v>45480</v>
      </c>
    </row>
    <row r="39" spans="1:10">
      <c r="A39" s="116">
        <v>39</v>
      </c>
      <c r="B39" s="74" t="s">
        <v>745</v>
      </c>
      <c r="C39" s="70"/>
      <c r="D39" s="71"/>
      <c r="E39" s="72"/>
      <c r="F39" s="80"/>
      <c r="G39" s="80"/>
      <c r="H39" s="80"/>
      <c r="I39" s="80"/>
      <c r="J39" s="80"/>
    </row>
    <row r="40" spans="1:10">
      <c r="A40" s="116">
        <v>40</v>
      </c>
      <c r="B40" s="69" t="s">
        <v>17</v>
      </c>
      <c r="C40" s="70"/>
      <c r="D40" s="71"/>
      <c r="E40" s="72"/>
      <c r="F40" s="80"/>
      <c r="G40" s="80"/>
      <c r="H40" s="80"/>
      <c r="I40" s="80"/>
      <c r="J40" s="80"/>
    </row>
    <row r="41" spans="1:10">
      <c r="A41" s="116">
        <v>41</v>
      </c>
      <c r="B41" s="74" t="s">
        <v>155</v>
      </c>
      <c r="C41" s="70"/>
      <c r="D41" s="71">
        <v>226</v>
      </c>
      <c r="E41" s="72"/>
      <c r="F41" s="80">
        <v>750</v>
      </c>
      <c r="G41" s="80"/>
      <c r="H41" s="80">
        <v>600</v>
      </c>
      <c r="I41" s="80"/>
      <c r="J41" s="80">
        <v>750</v>
      </c>
    </row>
    <row r="42" spans="1:10">
      <c r="A42" s="116">
        <v>42</v>
      </c>
      <c r="B42" s="74" t="s">
        <v>156</v>
      </c>
      <c r="C42" s="70"/>
      <c r="D42" s="71">
        <v>2174</v>
      </c>
      <c r="E42" s="72"/>
      <c r="F42" s="80">
        <v>2400</v>
      </c>
      <c r="G42" s="80"/>
      <c r="H42" s="80">
        <v>2300</v>
      </c>
      <c r="I42" s="80"/>
      <c r="J42" s="80">
        <v>2400</v>
      </c>
    </row>
    <row r="43" spans="1:10">
      <c r="A43" s="116">
        <v>43</v>
      </c>
      <c r="B43" s="74" t="s">
        <v>157</v>
      </c>
      <c r="C43" s="70"/>
      <c r="D43" s="71"/>
      <c r="E43" s="72"/>
      <c r="F43" s="80"/>
      <c r="G43" s="80"/>
      <c r="H43" s="80"/>
      <c r="I43" s="80"/>
      <c r="J43" s="80"/>
    </row>
    <row r="44" spans="1:10">
      <c r="A44" s="116">
        <v>44</v>
      </c>
      <c r="B44" s="285" t="s">
        <v>682</v>
      </c>
      <c r="C44" s="70"/>
      <c r="D44" s="71">
        <v>36453</v>
      </c>
      <c r="E44" s="72"/>
      <c r="F44" s="80">
        <v>130000</v>
      </c>
      <c r="G44" s="80"/>
      <c r="H44" s="80">
        <v>50634</v>
      </c>
      <c r="I44" s="80"/>
      <c r="J44" s="80">
        <v>86742</v>
      </c>
    </row>
    <row r="45" spans="1:10">
      <c r="A45" s="116">
        <v>45</v>
      </c>
      <c r="B45" s="285" t="s">
        <v>767</v>
      </c>
      <c r="C45" s="70"/>
      <c r="D45" s="71"/>
      <c r="E45" s="72"/>
      <c r="F45" s="80">
        <v>0</v>
      </c>
      <c r="G45" s="80"/>
      <c r="H45" s="80"/>
      <c r="I45" s="80"/>
      <c r="J45" s="80"/>
    </row>
    <row r="46" spans="1:10">
      <c r="A46" s="116">
        <v>46</v>
      </c>
      <c r="B46" s="74" t="s">
        <v>158</v>
      </c>
      <c r="C46" s="70"/>
      <c r="D46" s="71">
        <v>11864</v>
      </c>
      <c r="E46" s="72"/>
      <c r="F46" s="80">
        <v>11000</v>
      </c>
      <c r="G46" s="80"/>
      <c r="H46" s="80">
        <v>12700</v>
      </c>
      <c r="I46" s="80"/>
      <c r="J46" s="80">
        <v>13000</v>
      </c>
    </row>
    <row r="47" spans="1:10">
      <c r="A47" s="116">
        <v>47</v>
      </c>
      <c r="B47" s="74" t="s">
        <v>733</v>
      </c>
      <c r="C47" s="70"/>
      <c r="D47" s="71">
        <v>15137</v>
      </c>
      <c r="E47" s="72"/>
      <c r="F47" s="80">
        <v>16000</v>
      </c>
      <c r="G47" s="80"/>
      <c r="H47" s="80">
        <v>16214</v>
      </c>
      <c r="I47" s="80"/>
      <c r="J47" s="80">
        <v>17835</v>
      </c>
    </row>
    <row r="48" spans="1:10">
      <c r="A48" s="116">
        <v>48</v>
      </c>
      <c r="B48" s="74" t="s">
        <v>55</v>
      </c>
      <c r="C48" s="70"/>
      <c r="D48" s="71">
        <v>33951</v>
      </c>
      <c r="E48" s="72"/>
      <c r="F48" s="80">
        <v>39000</v>
      </c>
      <c r="G48" s="80"/>
      <c r="H48" s="80">
        <v>35475</v>
      </c>
      <c r="I48" s="80"/>
      <c r="J48" s="80">
        <v>39000</v>
      </c>
    </row>
    <row r="49" spans="1:10">
      <c r="A49" s="116">
        <v>49</v>
      </c>
      <c r="B49" s="74" t="s">
        <v>56</v>
      </c>
      <c r="C49" s="70"/>
      <c r="D49" s="71">
        <v>2973</v>
      </c>
      <c r="E49" s="72"/>
      <c r="F49" s="80">
        <v>3500</v>
      </c>
      <c r="G49" s="80"/>
      <c r="H49" s="80">
        <v>2800</v>
      </c>
      <c r="I49" s="80"/>
      <c r="J49" s="80">
        <v>3500</v>
      </c>
    </row>
    <row r="50" spans="1:10">
      <c r="A50" s="116">
        <v>50</v>
      </c>
      <c r="B50" s="74" t="s">
        <v>57</v>
      </c>
      <c r="C50" s="70"/>
      <c r="D50" s="71">
        <v>592</v>
      </c>
      <c r="E50" s="72"/>
      <c r="F50" s="80">
        <v>600</v>
      </c>
      <c r="G50" s="80"/>
      <c r="H50" s="80">
        <v>641</v>
      </c>
      <c r="I50" s="80"/>
      <c r="J50" s="80">
        <v>600</v>
      </c>
    </row>
    <row r="51" spans="1:10">
      <c r="A51" s="116">
        <v>51</v>
      </c>
      <c r="B51" s="99" t="s">
        <v>159</v>
      </c>
      <c r="C51" s="70"/>
      <c r="D51" s="71">
        <v>45782</v>
      </c>
      <c r="E51" s="72"/>
      <c r="F51" s="80">
        <v>35000</v>
      </c>
      <c r="G51" s="80"/>
      <c r="H51" s="80">
        <v>23000</v>
      </c>
      <c r="I51" s="80"/>
      <c r="J51" s="80">
        <v>35000</v>
      </c>
    </row>
    <row r="52" spans="1:10">
      <c r="A52" s="116">
        <v>52</v>
      </c>
      <c r="B52" s="74" t="s">
        <v>734</v>
      </c>
      <c r="C52" s="70"/>
      <c r="D52" s="71"/>
      <c r="E52" s="72"/>
      <c r="F52" s="80">
        <v>0</v>
      </c>
      <c r="G52" s="80"/>
      <c r="H52" s="80"/>
      <c r="I52" s="80"/>
      <c r="J52" s="80"/>
    </row>
    <row r="53" spans="1:10">
      <c r="A53" s="116">
        <v>53</v>
      </c>
      <c r="B53" s="74" t="s">
        <v>160</v>
      </c>
      <c r="C53" s="70"/>
      <c r="D53" s="71">
        <v>20347</v>
      </c>
      <c r="E53" s="72"/>
      <c r="F53" s="80">
        <v>18000</v>
      </c>
      <c r="G53" s="80"/>
      <c r="H53" s="80">
        <v>15000</v>
      </c>
      <c r="I53" s="80"/>
      <c r="J53" s="80">
        <v>18000</v>
      </c>
    </row>
    <row r="54" spans="1:10">
      <c r="A54" s="116">
        <v>54</v>
      </c>
      <c r="B54" s="74" t="s">
        <v>735</v>
      </c>
      <c r="C54" s="70"/>
      <c r="D54" s="71">
        <v>235</v>
      </c>
      <c r="E54" s="72"/>
      <c r="F54" s="80">
        <v>1000</v>
      </c>
      <c r="G54" s="80"/>
      <c r="H54" s="80">
        <v>900</v>
      </c>
      <c r="I54" s="80"/>
      <c r="J54" s="80">
        <v>1000</v>
      </c>
    </row>
    <row r="55" spans="1:10">
      <c r="A55" s="116">
        <v>55</v>
      </c>
      <c r="B55" s="99" t="s">
        <v>162</v>
      </c>
      <c r="C55" s="70"/>
      <c r="D55" s="71">
        <v>984</v>
      </c>
      <c r="E55" s="72"/>
      <c r="F55" s="80">
        <v>1300</v>
      </c>
      <c r="G55" s="80"/>
      <c r="H55" s="80">
        <v>405</v>
      </c>
      <c r="I55" s="80"/>
      <c r="J55" s="80">
        <v>1000</v>
      </c>
    </row>
    <row r="56" spans="1:10">
      <c r="A56" s="116">
        <v>56</v>
      </c>
      <c r="B56" s="99" t="s">
        <v>163</v>
      </c>
      <c r="C56" s="70"/>
      <c r="D56" s="71">
        <v>6394</v>
      </c>
      <c r="E56" s="72"/>
      <c r="F56" s="80">
        <v>25000</v>
      </c>
      <c r="G56" s="80"/>
      <c r="H56" s="80">
        <v>24500</v>
      </c>
      <c r="I56" s="80"/>
      <c r="J56" s="80">
        <v>25000</v>
      </c>
    </row>
    <row r="57" spans="1:10">
      <c r="A57" s="116">
        <v>57</v>
      </c>
      <c r="B57" s="99" t="s">
        <v>619</v>
      </c>
      <c r="C57" s="70"/>
      <c r="D57" s="71">
        <v>1620</v>
      </c>
      <c r="E57" s="72"/>
      <c r="F57" s="80">
        <v>2000</v>
      </c>
      <c r="G57" s="80"/>
      <c r="H57" s="80">
        <v>2451</v>
      </c>
      <c r="I57" s="80"/>
      <c r="J57" s="80">
        <v>2000</v>
      </c>
    </row>
    <row r="58" spans="1:10">
      <c r="A58" s="116">
        <v>58</v>
      </c>
      <c r="B58" s="99" t="s">
        <v>164</v>
      </c>
      <c r="C58" s="70"/>
      <c r="D58" s="71">
        <v>3973</v>
      </c>
      <c r="E58" s="72"/>
      <c r="F58" s="80">
        <v>4500</v>
      </c>
      <c r="G58" s="80"/>
      <c r="H58" s="80">
        <v>4000</v>
      </c>
      <c r="I58" s="80"/>
      <c r="J58" s="80">
        <v>4500</v>
      </c>
    </row>
    <row r="59" spans="1:10">
      <c r="A59" s="116">
        <v>59</v>
      </c>
      <c r="B59" s="99" t="s">
        <v>165</v>
      </c>
      <c r="C59" s="70"/>
      <c r="D59" s="71">
        <v>360</v>
      </c>
      <c r="E59" s="72"/>
      <c r="F59" s="80">
        <v>500</v>
      </c>
      <c r="G59" s="80"/>
      <c r="H59" s="80">
        <v>200</v>
      </c>
      <c r="I59" s="80"/>
      <c r="J59" s="80">
        <v>500</v>
      </c>
    </row>
    <row r="60" spans="1:10">
      <c r="A60" s="116">
        <v>60</v>
      </c>
      <c r="B60" s="69" t="s">
        <v>35</v>
      </c>
      <c r="C60" s="70"/>
      <c r="D60" s="71"/>
      <c r="E60" s="72"/>
      <c r="F60" s="80"/>
      <c r="G60" s="80"/>
      <c r="H60" s="80"/>
      <c r="I60" s="80"/>
      <c r="J60" s="80"/>
    </row>
    <row r="61" spans="1:10">
      <c r="A61" s="116">
        <v>61</v>
      </c>
      <c r="B61" s="74" t="s">
        <v>166</v>
      </c>
      <c r="C61" s="70"/>
      <c r="D61" s="71">
        <v>5243</v>
      </c>
      <c r="E61" s="72"/>
      <c r="F61" s="80">
        <v>1000</v>
      </c>
      <c r="G61" s="80"/>
      <c r="H61" s="80">
        <v>1487</v>
      </c>
      <c r="I61" s="80"/>
      <c r="J61" s="80">
        <v>1000</v>
      </c>
    </row>
    <row r="62" spans="1:10">
      <c r="A62" s="116">
        <v>62</v>
      </c>
      <c r="B62" s="99" t="s">
        <v>876</v>
      </c>
      <c r="C62" s="70"/>
      <c r="D62" s="71">
        <v>7263</v>
      </c>
      <c r="E62" s="72"/>
      <c r="F62" s="80">
        <v>11200</v>
      </c>
      <c r="G62" s="80"/>
      <c r="H62" s="80">
        <v>4600</v>
      </c>
      <c r="I62" s="80"/>
      <c r="J62" s="80">
        <v>4000</v>
      </c>
    </row>
    <row r="63" spans="1:10">
      <c r="A63" s="116">
        <v>63</v>
      </c>
      <c r="B63" s="121" t="s">
        <v>777</v>
      </c>
      <c r="C63" s="70"/>
      <c r="D63" s="71">
        <v>270843</v>
      </c>
      <c r="E63" s="72"/>
      <c r="F63" s="80">
        <v>2524005</v>
      </c>
      <c r="G63" s="80"/>
      <c r="H63" s="80">
        <v>0</v>
      </c>
      <c r="I63" s="80"/>
      <c r="J63" s="122">
        <v>2984580</v>
      </c>
    </row>
    <row r="64" spans="1:10">
      <c r="A64" s="116">
        <v>64</v>
      </c>
      <c r="B64" s="121" t="s">
        <v>762</v>
      </c>
      <c r="C64" s="70"/>
      <c r="D64" s="71"/>
      <c r="E64" s="72"/>
      <c r="F64" s="80"/>
      <c r="G64" s="80"/>
      <c r="H64" s="80"/>
      <c r="I64" s="80"/>
      <c r="J64" s="80"/>
    </row>
    <row r="65" spans="1:13">
      <c r="A65" s="116">
        <v>65</v>
      </c>
      <c r="B65" s="121" t="s">
        <v>893</v>
      </c>
      <c r="C65" s="70"/>
      <c r="D65" s="71"/>
      <c r="E65" s="72"/>
      <c r="F65" s="80"/>
      <c r="G65" s="80"/>
      <c r="H65" s="80"/>
      <c r="I65" s="80"/>
      <c r="J65" s="80"/>
    </row>
    <row r="66" spans="1:13">
      <c r="A66" s="116">
        <v>66</v>
      </c>
      <c r="B66" s="121" t="s">
        <v>894</v>
      </c>
      <c r="C66" s="70"/>
      <c r="D66" s="71"/>
      <c r="E66" s="72"/>
      <c r="F66" s="80"/>
      <c r="G66" s="80"/>
      <c r="H66" s="80"/>
      <c r="I66" s="80"/>
      <c r="J66" s="80"/>
    </row>
    <row r="67" spans="1:13">
      <c r="A67" s="116">
        <v>67</v>
      </c>
      <c r="B67" s="100" t="s">
        <v>764</v>
      </c>
      <c r="C67" s="101"/>
      <c r="D67" s="82"/>
      <c r="E67" s="73"/>
      <c r="F67" s="80"/>
      <c r="G67" s="80"/>
      <c r="H67" s="80"/>
      <c r="I67" s="80"/>
      <c r="J67" s="80"/>
    </row>
    <row r="68" spans="1:13">
      <c r="A68" s="116">
        <v>68</v>
      </c>
      <c r="B68" s="100" t="s">
        <v>765</v>
      </c>
      <c r="C68" s="101"/>
      <c r="D68" s="82"/>
      <c r="E68" s="73"/>
      <c r="F68" s="80"/>
      <c r="G68" s="80"/>
      <c r="H68" s="80"/>
      <c r="I68" s="80"/>
      <c r="J68" s="80"/>
    </row>
    <row r="69" spans="1:13">
      <c r="A69" s="116">
        <v>69</v>
      </c>
      <c r="B69" s="100" t="s">
        <v>766</v>
      </c>
      <c r="C69" s="101"/>
      <c r="D69" s="82"/>
      <c r="E69" s="73"/>
      <c r="F69" s="80"/>
      <c r="G69" s="80"/>
      <c r="H69" s="80"/>
      <c r="I69" s="80"/>
      <c r="J69" s="80"/>
    </row>
    <row r="70" spans="1:13">
      <c r="A70" s="116">
        <v>70</v>
      </c>
      <c r="B70" s="100" t="s">
        <v>763</v>
      </c>
      <c r="C70" s="101"/>
      <c r="D70" s="82"/>
      <c r="E70" s="284"/>
      <c r="F70" s="82"/>
      <c r="G70" s="82"/>
      <c r="H70" s="82"/>
      <c r="I70" s="82"/>
      <c r="J70" s="80"/>
    </row>
    <row r="71" spans="1:13">
      <c r="A71" s="116">
        <v>71</v>
      </c>
      <c r="B71" s="74" t="s">
        <v>64</v>
      </c>
      <c r="C71" s="70"/>
      <c r="D71" s="71">
        <v>10000</v>
      </c>
      <c r="E71" s="72"/>
      <c r="F71" s="80">
        <v>30000</v>
      </c>
      <c r="G71" s="80"/>
      <c r="H71" s="80">
        <v>30000</v>
      </c>
      <c r="I71" s="80"/>
      <c r="J71" s="80">
        <v>30000</v>
      </c>
    </row>
    <row r="72" spans="1:13">
      <c r="A72" s="116">
        <v>72</v>
      </c>
      <c r="B72" s="69" t="s">
        <v>37</v>
      </c>
      <c r="C72" s="70"/>
      <c r="D72" s="71"/>
      <c r="E72" s="72"/>
      <c r="F72" s="80"/>
      <c r="G72" s="80"/>
      <c r="H72" s="80"/>
      <c r="I72" s="80"/>
      <c r="J72" s="80"/>
    </row>
    <row r="73" spans="1:13">
      <c r="A73" s="116">
        <v>73</v>
      </c>
      <c r="B73" s="121" t="s">
        <v>167</v>
      </c>
      <c r="C73" s="70"/>
      <c r="D73" s="71">
        <v>15767</v>
      </c>
      <c r="E73" s="72"/>
      <c r="F73" s="80">
        <v>16838</v>
      </c>
      <c r="G73" s="80"/>
      <c r="H73" s="80">
        <v>16838</v>
      </c>
      <c r="I73" s="80"/>
      <c r="J73" s="80">
        <v>17217</v>
      </c>
    </row>
    <row r="74" spans="1:13">
      <c r="A74" s="116">
        <v>74</v>
      </c>
      <c r="B74" s="100" t="s">
        <v>867</v>
      </c>
      <c r="C74" s="70"/>
      <c r="D74" s="71">
        <v>12000</v>
      </c>
      <c r="E74" s="72"/>
      <c r="F74" s="80">
        <v>0</v>
      </c>
      <c r="G74" s="80"/>
      <c r="H74" s="80">
        <v>0</v>
      </c>
      <c r="I74" s="80"/>
      <c r="J74" s="82">
        <v>30000</v>
      </c>
      <c r="K74" s="305" t="s">
        <v>872</v>
      </c>
      <c r="L74" s="305"/>
      <c r="M74" s="305"/>
    </row>
    <row r="75" spans="1:13">
      <c r="A75" s="116">
        <v>75</v>
      </c>
      <c r="B75" s="124" t="s">
        <v>168</v>
      </c>
      <c r="C75" s="125"/>
      <c r="D75" s="126">
        <v>42011</v>
      </c>
      <c r="E75" s="127"/>
      <c r="F75" s="128">
        <v>21422</v>
      </c>
      <c r="G75" s="128"/>
      <c r="H75" s="128">
        <v>42726.51</v>
      </c>
      <c r="I75" s="128"/>
      <c r="J75" s="128">
        <v>18091</v>
      </c>
    </row>
    <row r="76" spans="1:13">
      <c r="A76" s="116">
        <v>76</v>
      </c>
      <c r="B76" s="76" t="s">
        <v>38</v>
      </c>
      <c r="C76" s="85"/>
      <c r="D76" s="86">
        <f>SUM(D33:D75)</f>
        <v>700581</v>
      </c>
      <c r="E76" s="87"/>
      <c r="F76" s="88">
        <f>SUM(F33:F75)</f>
        <v>3060735</v>
      </c>
      <c r="G76" s="88"/>
      <c r="H76" s="88">
        <f>SUM(H33:H75)</f>
        <v>441488.51</v>
      </c>
      <c r="I76" s="88"/>
      <c r="J76" s="88">
        <f>SUM(J33:J75)</f>
        <v>3502153</v>
      </c>
    </row>
    <row r="77" spans="1:13">
      <c r="A77" s="116">
        <v>77</v>
      </c>
      <c r="B77" s="74"/>
      <c r="C77" s="70"/>
      <c r="D77" s="71"/>
      <c r="E77" s="72"/>
      <c r="F77" s="80"/>
      <c r="G77" s="80"/>
      <c r="H77" s="80"/>
      <c r="I77" s="80"/>
      <c r="J77" s="80"/>
    </row>
    <row r="78" spans="1:13" ht="15.75" thickBot="1">
      <c r="A78" s="116">
        <v>78</v>
      </c>
      <c r="B78" s="76" t="s">
        <v>39</v>
      </c>
      <c r="C78" s="85"/>
      <c r="D78" s="89">
        <f>D30-D76</f>
        <v>-56046</v>
      </c>
      <c r="E78" s="87"/>
      <c r="F78" s="90">
        <f>F30-F76</f>
        <v>28608</v>
      </c>
      <c r="G78" s="88"/>
      <c r="H78" s="90">
        <f>H30-H76</f>
        <v>28688.489999999991</v>
      </c>
      <c r="I78" s="88"/>
      <c r="J78" s="90">
        <f>SUM(J30-J76)</f>
        <v>9505</v>
      </c>
    </row>
    <row r="79" spans="1:13" ht="15.75" thickTop="1">
      <c r="A79" s="108"/>
      <c r="B79" s="76"/>
      <c r="C79" s="85"/>
      <c r="D79" s="130"/>
      <c r="E79" s="87"/>
      <c r="F79" s="131"/>
      <c r="G79" s="88"/>
      <c r="H79" s="131"/>
      <c r="I79" s="88"/>
      <c r="J79" s="131"/>
    </row>
    <row r="80" spans="1:13">
      <c r="A80" s="4" t="s">
        <v>69</v>
      </c>
      <c r="B80" s="26" t="s">
        <v>550</v>
      </c>
      <c r="C80" s="132"/>
      <c r="D80" s="133"/>
      <c r="E80" s="133"/>
      <c r="F80" s="200"/>
      <c r="G80" s="133"/>
      <c r="H80" s="133"/>
      <c r="I80" s="133"/>
      <c r="J80" s="133"/>
    </row>
    <row r="81" spans="1:10">
      <c r="A81" s="4"/>
      <c r="B81" s="26" t="s">
        <v>551</v>
      </c>
      <c r="C81" s="132"/>
      <c r="D81" s="136"/>
      <c r="E81" s="133"/>
      <c r="F81" s="200"/>
      <c r="G81" s="133"/>
      <c r="H81" s="133"/>
      <c r="I81" s="133"/>
      <c r="J81" s="133"/>
    </row>
    <row r="82" spans="1:10">
      <c r="A82" s="4"/>
      <c r="B82" s="26"/>
      <c r="C82" s="132"/>
      <c r="D82" s="136"/>
      <c r="E82" s="133"/>
      <c r="F82" s="200"/>
      <c r="G82" s="133"/>
      <c r="H82" s="133"/>
      <c r="I82" s="133"/>
      <c r="J82" s="133"/>
    </row>
    <row r="83" spans="1:10">
      <c r="A83" s="18" t="s">
        <v>552</v>
      </c>
      <c r="B83" s="26" t="s">
        <v>553</v>
      </c>
      <c r="C83" s="132"/>
      <c r="D83" s="136"/>
      <c r="E83" s="133"/>
      <c r="F83" s="200"/>
      <c r="G83" s="133"/>
      <c r="H83" s="133"/>
      <c r="I83" s="133"/>
      <c r="J83" s="133"/>
    </row>
    <row r="84" spans="1:10">
      <c r="A84" s="18" t="s">
        <v>69</v>
      </c>
      <c r="B84" s="60" t="s">
        <v>169</v>
      </c>
      <c r="C84" s="132"/>
      <c r="D84" s="132"/>
      <c r="E84" s="132"/>
      <c r="F84" s="134"/>
      <c r="G84" s="132"/>
      <c r="H84" s="135"/>
      <c r="I84" s="132"/>
      <c r="J84" s="132"/>
    </row>
    <row r="85" spans="1:10">
      <c r="A85" s="18" t="s">
        <v>170</v>
      </c>
      <c r="B85" s="60" t="s">
        <v>736</v>
      </c>
      <c r="C85" s="132"/>
      <c r="D85" s="132"/>
      <c r="E85" s="132"/>
      <c r="F85" s="134"/>
      <c r="G85" s="132"/>
      <c r="H85" s="135"/>
      <c r="I85" s="132"/>
      <c r="J85" s="132"/>
    </row>
    <row r="86" spans="1:10">
      <c r="A86" s="18" t="s">
        <v>69</v>
      </c>
      <c r="B86" s="136" t="s">
        <v>739</v>
      </c>
      <c r="C86" s="134"/>
      <c r="D86" s="134"/>
      <c r="E86" s="134"/>
      <c r="F86" s="134"/>
      <c r="G86" s="134"/>
      <c r="H86" s="137"/>
      <c r="I86" s="132"/>
      <c r="J86" s="132"/>
    </row>
    <row r="87" spans="1:10">
      <c r="A87" s="50" t="s">
        <v>69</v>
      </c>
      <c r="B87" s="62" t="s">
        <v>738</v>
      </c>
      <c r="C87" s="132"/>
      <c r="D87" s="132"/>
      <c r="E87" s="132"/>
      <c r="F87" s="132"/>
      <c r="G87" s="132"/>
      <c r="H87" s="138"/>
      <c r="I87" s="132"/>
      <c r="J87" s="132"/>
    </row>
    <row r="88" spans="1:10">
      <c r="B88" s="92" t="s">
        <v>737</v>
      </c>
      <c r="C88" s="62"/>
      <c r="D88" s="139"/>
      <c r="E88" s="62"/>
      <c r="F88" s="62"/>
      <c r="G88" s="62"/>
      <c r="H88" s="62"/>
    </row>
    <row r="90" spans="1:10">
      <c r="B90" s="62"/>
    </row>
    <row r="91" spans="1:10">
      <c r="B91" s="28" t="s">
        <v>171</v>
      </c>
    </row>
  </sheetData>
  <printOptions gridLines="1"/>
  <pageMargins left="0.7" right="0.7" top="0.75" bottom="0.2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9" workbookViewId="0">
      <selection activeCell="J11" sqref="J11:J30"/>
    </sheetView>
  </sheetViews>
  <sheetFormatPr defaultRowHeight="15"/>
  <cols>
    <col min="1" max="1" width="3.140625" customWidth="1"/>
    <col min="2" max="2" width="24.28515625" customWidth="1"/>
    <col min="3" max="3" width="1.7109375" customWidth="1"/>
    <col min="4" max="4" width="11.28515625" customWidth="1"/>
    <col min="5" max="5" width="1.28515625" customWidth="1"/>
    <col min="6" max="6" width="12.140625" customWidth="1"/>
    <col min="7" max="7" width="1.42578125" customWidth="1"/>
    <col min="8" max="8" width="13.85546875" customWidth="1"/>
    <col min="9" max="9" width="1.140625" customWidth="1"/>
    <col min="10" max="10" width="12.42578125" customWidth="1"/>
  </cols>
  <sheetData>
    <row r="1" spans="1:10" ht="15.75" thickBot="1">
      <c r="A1" s="108">
        <v>1</v>
      </c>
      <c r="B1" s="66" t="s">
        <v>172</v>
      </c>
      <c r="C1" s="263"/>
      <c r="D1" s="67" t="s">
        <v>484</v>
      </c>
      <c r="E1" s="68"/>
      <c r="F1" s="93" t="s">
        <v>1</v>
      </c>
      <c r="G1" s="68"/>
      <c r="H1" s="67" t="s">
        <v>485</v>
      </c>
      <c r="I1" s="68"/>
      <c r="J1" s="93" t="s">
        <v>486</v>
      </c>
    </row>
    <row r="2" spans="1:10">
      <c r="A2" s="108">
        <v>2</v>
      </c>
      <c r="B2" s="69" t="s">
        <v>2</v>
      </c>
      <c r="C2" s="70"/>
      <c r="D2" s="72"/>
      <c r="E2" s="72"/>
      <c r="F2" s="72"/>
      <c r="G2" s="72"/>
      <c r="H2" s="73"/>
      <c r="I2" s="73"/>
      <c r="J2" s="73"/>
    </row>
    <row r="3" spans="1:10">
      <c r="A3" s="108">
        <v>3</v>
      </c>
      <c r="B3" s="74" t="s">
        <v>114</v>
      </c>
      <c r="C3" s="70"/>
      <c r="D3" s="71">
        <v>29157</v>
      </c>
      <c r="E3" s="72"/>
      <c r="F3" s="80">
        <v>29000</v>
      </c>
      <c r="G3" s="71"/>
      <c r="H3" s="80">
        <v>29000</v>
      </c>
      <c r="I3" s="80"/>
      <c r="J3" s="80">
        <v>29000</v>
      </c>
    </row>
    <row r="4" spans="1:10">
      <c r="A4" s="108">
        <v>4</v>
      </c>
      <c r="B4" s="74" t="s">
        <v>6</v>
      </c>
      <c r="C4" s="70"/>
      <c r="D4" s="71">
        <v>21749</v>
      </c>
      <c r="E4" s="72"/>
      <c r="F4" s="80">
        <v>20000</v>
      </c>
      <c r="G4" s="71"/>
      <c r="H4" s="80">
        <v>20000</v>
      </c>
      <c r="I4" s="80"/>
      <c r="J4" s="80">
        <v>20000</v>
      </c>
    </row>
    <row r="5" spans="1:10">
      <c r="A5" s="108">
        <v>5</v>
      </c>
      <c r="B5" s="74" t="s">
        <v>489</v>
      </c>
      <c r="C5" s="70"/>
      <c r="D5" s="71">
        <v>1865</v>
      </c>
      <c r="E5" s="72"/>
      <c r="F5" s="128">
        <v>1400</v>
      </c>
      <c r="G5" s="71"/>
      <c r="H5" s="80">
        <v>1870</v>
      </c>
      <c r="I5" s="80"/>
      <c r="J5" s="128">
        <v>1500</v>
      </c>
    </row>
    <row r="6" spans="1:10">
      <c r="A6" s="108">
        <v>6</v>
      </c>
      <c r="B6" s="74" t="s">
        <v>490</v>
      </c>
      <c r="C6" s="70"/>
      <c r="D6" s="71">
        <v>0</v>
      </c>
      <c r="E6" s="72"/>
      <c r="F6" s="80">
        <v>500</v>
      </c>
      <c r="G6" s="71"/>
      <c r="H6" s="80">
        <v>0</v>
      </c>
      <c r="I6" s="80"/>
      <c r="J6" s="80">
        <v>500</v>
      </c>
    </row>
    <row r="7" spans="1:10">
      <c r="A7" s="108">
        <v>7</v>
      </c>
      <c r="B7" s="74" t="s">
        <v>708</v>
      </c>
      <c r="C7" s="70"/>
      <c r="D7" s="71">
        <v>7244</v>
      </c>
      <c r="E7" s="72"/>
      <c r="F7" s="80">
        <v>0</v>
      </c>
      <c r="G7" s="71"/>
      <c r="H7" s="80">
        <v>1622</v>
      </c>
      <c r="I7" s="80"/>
      <c r="J7" s="80">
        <v>0</v>
      </c>
    </row>
    <row r="8" spans="1:10">
      <c r="A8" s="108">
        <v>8</v>
      </c>
      <c r="B8" s="76" t="s">
        <v>9</v>
      </c>
      <c r="C8" s="85"/>
      <c r="D8" s="86">
        <f xml:space="preserve"> SUM(D3:D7)</f>
        <v>60015</v>
      </c>
      <c r="E8" s="87"/>
      <c r="F8" s="86">
        <f>SUM(F3:F7)</f>
        <v>50900</v>
      </c>
      <c r="G8" s="86"/>
      <c r="H8" s="88">
        <f>SUM(H2:H7)</f>
        <v>52492</v>
      </c>
      <c r="I8" s="88"/>
      <c r="J8" s="88">
        <f>SUM(J3:J7)</f>
        <v>51000</v>
      </c>
    </row>
    <row r="9" spans="1:10">
      <c r="A9" s="108">
        <v>9</v>
      </c>
      <c r="B9" s="74"/>
      <c r="C9" s="70"/>
      <c r="D9" s="72"/>
      <c r="E9" s="72"/>
      <c r="F9" s="71"/>
      <c r="G9" s="71"/>
      <c r="H9" s="80"/>
      <c r="I9" s="80"/>
      <c r="J9" s="80"/>
    </row>
    <row r="10" spans="1:10">
      <c r="A10" s="108">
        <v>10</v>
      </c>
      <c r="B10" s="69" t="s">
        <v>11</v>
      </c>
      <c r="C10" s="70"/>
      <c r="D10" s="71"/>
      <c r="E10" s="72"/>
      <c r="F10" s="71"/>
      <c r="G10" s="71"/>
      <c r="H10" s="80"/>
      <c r="I10" s="80"/>
      <c r="J10" s="80"/>
    </row>
    <row r="11" spans="1:10">
      <c r="A11" s="108">
        <v>11</v>
      </c>
      <c r="B11" s="74" t="s">
        <v>173</v>
      </c>
      <c r="C11" s="70"/>
      <c r="D11" s="71">
        <v>3821</v>
      </c>
      <c r="E11" s="72"/>
      <c r="F11" s="80">
        <v>4000</v>
      </c>
      <c r="G11" s="71"/>
      <c r="H11" s="80">
        <v>3357</v>
      </c>
      <c r="I11" s="80"/>
      <c r="J11" s="80">
        <v>4000</v>
      </c>
    </row>
    <row r="12" spans="1:10">
      <c r="A12" s="108">
        <v>12</v>
      </c>
      <c r="B12" s="69" t="s">
        <v>17</v>
      </c>
      <c r="C12" s="70"/>
      <c r="D12" s="71"/>
      <c r="E12" s="72"/>
      <c r="F12" s="80"/>
      <c r="G12" s="71"/>
      <c r="H12" s="80"/>
      <c r="I12" s="80"/>
      <c r="J12" s="80"/>
    </row>
    <row r="13" spans="1:10">
      <c r="A13" s="108">
        <v>13</v>
      </c>
      <c r="B13" s="74" t="s">
        <v>174</v>
      </c>
      <c r="C13" s="70"/>
      <c r="D13" s="71">
        <v>1280</v>
      </c>
      <c r="E13" s="72"/>
      <c r="F13" s="80">
        <v>1500</v>
      </c>
      <c r="G13" s="71"/>
      <c r="H13" s="80">
        <v>900</v>
      </c>
      <c r="I13" s="80"/>
      <c r="J13" s="80">
        <v>1500</v>
      </c>
    </row>
    <row r="14" spans="1:10">
      <c r="A14" s="108">
        <v>14</v>
      </c>
      <c r="B14" s="74" t="s">
        <v>175</v>
      </c>
      <c r="C14" s="70"/>
      <c r="D14" s="71">
        <v>2013</v>
      </c>
      <c r="E14" s="72"/>
      <c r="F14" s="80">
        <v>2000</v>
      </c>
      <c r="G14" s="71"/>
      <c r="H14" s="80">
        <v>900</v>
      </c>
      <c r="I14" s="80"/>
      <c r="J14" s="80">
        <v>2000</v>
      </c>
    </row>
    <row r="15" spans="1:10">
      <c r="A15" s="108">
        <v>15</v>
      </c>
      <c r="B15" s="74" t="s">
        <v>620</v>
      </c>
      <c r="C15" s="70"/>
      <c r="D15" s="71">
        <v>8472</v>
      </c>
      <c r="E15" s="72"/>
      <c r="F15" s="80">
        <v>8550</v>
      </c>
      <c r="G15" s="71"/>
      <c r="H15" s="80">
        <v>8522</v>
      </c>
      <c r="I15" s="80"/>
      <c r="J15" s="80">
        <v>9374</v>
      </c>
    </row>
    <row r="16" spans="1:10">
      <c r="A16" s="108">
        <v>16</v>
      </c>
      <c r="B16" s="74" t="s">
        <v>55</v>
      </c>
      <c r="C16" s="70"/>
      <c r="D16" s="71">
        <v>1677</v>
      </c>
      <c r="E16" s="72"/>
      <c r="F16" s="80">
        <v>1700</v>
      </c>
      <c r="G16" s="71"/>
      <c r="H16" s="80">
        <v>1511</v>
      </c>
      <c r="I16" s="80"/>
      <c r="J16" s="80">
        <v>1700</v>
      </c>
    </row>
    <row r="17" spans="1:10">
      <c r="A17" s="108">
        <v>17</v>
      </c>
      <c r="B17" s="74" t="s">
        <v>56</v>
      </c>
      <c r="C17" s="70"/>
      <c r="D17" s="71">
        <v>4063</v>
      </c>
      <c r="E17" s="72"/>
      <c r="F17" s="80">
        <v>4000</v>
      </c>
      <c r="G17" s="71"/>
      <c r="H17" s="80">
        <v>4060</v>
      </c>
      <c r="I17" s="80"/>
      <c r="J17" s="80">
        <v>4100</v>
      </c>
    </row>
    <row r="18" spans="1:10">
      <c r="A18" s="108">
        <v>18</v>
      </c>
      <c r="B18" s="74" t="s">
        <v>176</v>
      </c>
      <c r="C18" s="70"/>
      <c r="D18" s="71">
        <v>843</v>
      </c>
      <c r="E18" s="72"/>
      <c r="F18" s="80">
        <v>1200</v>
      </c>
      <c r="G18" s="71"/>
      <c r="H18" s="80">
        <v>1239</v>
      </c>
      <c r="I18" s="80"/>
      <c r="J18" s="80">
        <v>1200</v>
      </c>
    </row>
    <row r="19" spans="1:10">
      <c r="A19" s="108">
        <v>19</v>
      </c>
      <c r="B19" s="74" t="s">
        <v>177</v>
      </c>
      <c r="C19" s="70"/>
      <c r="D19" s="71">
        <v>5314</v>
      </c>
      <c r="E19" s="72"/>
      <c r="F19" s="80">
        <v>7000</v>
      </c>
      <c r="G19" s="71"/>
      <c r="H19" s="80">
        <v>2457</v>
      </c>
      <c r="I19" s="80"/>
      <c r="J19" s="80">
        <v>7000</v>
      </c>
    </row>
    <row r="20" spans="1:10">
      <c r="A20" s="108">
        <v>20</v>
      </c>
      <c r="B20" s="74" t="s">
        <v>161</v>
      </c>
      <c r="C20" s="70"/>
      <c r="D20" s="71">
        <v>63</v>
      </c>
      <c r="E20" s="72"/>
      <c r="F20" s="80">
        <v>1500</v>
      </c>
      <c r="G20" s="71"/>
      <c r="H20" s="80">
        <v>100</v>
      </c>
      <c r="I20" s="80"/>
      <c r="J20" s="80">
        <v>1000</v>
      </c>
    </row>
    <row r="21" spans="1:10">
      <c r="A21" s="108">
        <v>21</v>
      </c>
      <c r="B21" s="74" t="s">
        <v>178</v>
      </c>
      <c r="C21" s="70"/>
      <c r="D21" s="71">
        <v>0</v>
      </c>
      <c r="E21" s="72"/>
      <c r="F21" s="80">
        <v>50</v>
      </c>
      <c r="G21" s="71"/>
      <c r="H21" s="80">
        <v>0</v>
      </c>
      <c r="I21" s="80"/>
      <c r="J21" s="80">
        <v>50</v>
      </c>
    </row>
    <row r="22" spans="1:10">
      <c r="A22" s="108">
        <v>22</v>
      </c>
      <c r="B22" s="74" t="s">
        <v>179</v>
      </c>
      <c r="C22" s="70"/>
      <c r="D22" s="71">
        <v>0</v>
      </c>
      <c r="E22" s="72"/>
      <c r="F22" s="80">
        <v>250</v>
      </c>
      <c r="G22" s="71"/>
      <c r="H22" s="80">
        <v>0</v>
      </c>
      <c r="I22" s="80"/>
      <c r="J22" s="80">
        <v>250</v>
      </c>
    </row>
    <row r="23" spans="1:10">
      <c r="A23" s="108">
        <v>23</v>
      </c>
      <c r="B23" s="74" t="s">
        <v>621</v>
      </c>
      <c r="C23" s="70"/>
      <c r="D23" s="71">
        <v>1217</v>
      </c>
      <c r="E23" s="72"/>
      <c r="F23" s="80">
        <v>4000</v>
      </c>
      <c r="G23" s="71"/>
      <c r="H23" s="80">
        <v>1713</v>
      </c>
      <c r="I23" s="80"/>
      <c r="J23" s="80">
        <v>3500</v>
      </c>
    </row>
    <row r="24" spans="1:10">
      <c r="A24" s="108">
        <v>24</v>
      </c>
      <c r="B24" s="74" t="s">
        <v>622</v>
      </c>
      <c r="C24" s="70"/>
      <c r="D24" s="71"/>
      <c r="E24" s="72"/>
      <c r="F24" s="80"/>
      <c r="G24" s="71"/>
      <c r="H24" s="80"/>
      <c r="I24" s="80"/>
      <c r="J24" s="80"/>
    </row>
    <row r="25" spans="1:10">
      <c r="A25" s="108">
        <v>25</v>
      </c>
      <c r="B25" s="69" t="s">
        <v>35</v>
      </c>
      <c r="C25" s="70"/>
      <c r="D25" s="71"/>
      <c r="E25" s="72"/>
      <c r="F25" s="80"/>
      <c r="G25" s="71"/>
      <c r="H25" s="80"/>
      <c r="I25" s="80"/>
      <c r="J25" s="80"/>
    </row>
    <row r="26" spans="1:10">
      <c r="A26" s="108">
        <v>26</v>
      </c>
      <c r="B26" s="74" t="s">
        <v>623</v>
      </c>
      <c r="C26" s="70"/>
      <c r="D26" s="71">
        <v>21480</v>
      </c>
      <c r="E26" s="72"/>
      <c r="F26" s="80">
        <v>7000</v>
      </c>
      <c r="G26" s="71"/>
      <c r="H26" s="80">
        <v>9933</v>
      </c>
      <c r="I26" s="80"/>
      <c r="J26" s="80">
        <v>7000</v>
      </c>
    </row>
    <row r="27" spans="1:10">
      <c r="A27" s="108">
        <v>27</v>
      </c>
      <c r="B27" s="74" t="s">
        <v>624</v>
      </c>
      <c r="C27" s="70"/>
      <c r="D27" s="71"/>
      <c r="E27" s="72"/>
      <c r="F27" s="80"/>
      <c r="G27" s="71"/>
      <c r="H27" s="80"/>
      <c r="I27" s="80"/>
      <c r="J27" s="80"/>
    </row>
    <row r="28" spans="1:10">
      <c r="A28" s="108">
        <v>28</v>
      </c>
      <c r="B28" s="74" t="s">
        <v>64</v>
      </c>
      <c r="C28" s="70"/>
      <c r="D28" s="71">
        <v>3000</v>
      </c>
      <c r="E28" s="72"/>
      <c r="F28" s="80">
        <v>3000</v>
      </c>
      <c r="G28" s="71"/>
      <c r="H28" s="80">
        <v>3000</v>
      </c>
      <c r="I28" s="80"/>
      <c r="J28" s="80">
        <v>3000</v>
      </c>
    </row>
    <row r="29" spans="1:10">
      <c r="A29" s="108">
        <v>29</v>
      </c>
      <c r="B29" s="74" t="s">
        <v>65</v>
      </c>
      <c r="C29" s="70"/>
      <c r="D29" s="71">
        <v>5000</v>
      </c>
      <c r="E29" s="72"/>
      <c r="F29" s="80">
        <v>5000</v>
      </c>
      <c r="G29" s="71"/>
      <c r="H29" s="80">
        <v>5000</v>
      </c>
      <c r="I29" s="80"/>
      <c r="J29" s="80">
        <v>5000</v>
      </c>
    </row>
    <row r="30" spans="1:10">
      <c r="A30" s="108">
        <v>30</v>
      </c>
      <c r="B30" s="69" t="s">
        <v>37</v>
      </c>
      <c r="C30" s="70"/>
      <c r="D30" s="71"/>
      <c r="E30" s="72"/>
      <c r="F30" s="80"/>
      <c r="G30" s="71"/>
      <c r="H30" s="80"/>
      <c r="I30" s="80"/>
      <c r="J30" s="80"/>
    </row>
    <row r="31" spans="1:10">
      <c r="A31" s="108">
        <v>31</v>
      </c>
      <c r="B31" s="74" t="s">
        <v>180</v>
      </c>
      <c r="C31" s="70"/>
      <c r="D31" s="71">
        <v>0</v>
      </c>
      <c r="E31" s="72"/>
      <c r="F31" s="80">
        <v>0</v>
      </c>
      <c r="G31" s="71"/>
      <c r="H31" s="80">
        <v>0</v>
      </c>
      <c r="I31" s="80"/>
      <c r="J31" s="80">
        <v>0</v>
      </c>
    </row>
    <row r="32" spans="1:10">
      <c r="A32" s="108">
        <v>32</v>
      </c>
      <c r="B32" s="74" t="s">
        <v>181</v>
      </c>
      <c r="C32" s="70"/>
      <c r="D32" s="71">
        <v>0</v>
      </c>
      <c r="E32" s="72"/>
      <c r="F32" s="80">
        <v>0</v>
      </c>
      <c r="G32" s="71"/>
      <c r="H32" s="80">
        <v>0</v>
      </c>
      <c r="I32" s="80"/>
      <c r="J32" s="80">
        <v>0</v>
      </c>
    </row>
    <row r="33" spans="1:10">
      <c r="A33" s="108">
        <v>33</v>
      </c>
      <c r="B33" s="76" t="s">
        <v>38</v>
      </c>
      <c r="C33" s="85"/>
      <c r="D33" s="130">
        <f>SUM(D11:D32)</f>
        <v>58243</v>
      </c>
      <c r="E33" s="140"/>
      <c r="F33" s="130">
        <f>SUM(F11:F32)</f>
        <v>50750</v>
      </c>
      <c r="G33" s="130"/>
      <c r="H33" s="131">
        <f>SUM(H11:H32)</f>
        <v>42692</v>
      </c>
      <c r="I33" s="131"/>
      <c r="J33" s="131">
        <f>SUM(J11:J32)</f>
        <v>50674</v>
      </c>
    </row>
    <row r="34" spans="1:10" ht="15.75" thickBot="1">
      <c r="A34" s="108">
        <v>34</v>
      </c>
      <c r="B34" s="76" t="s">
        <v>39</v>
      </c>
      <c r="C34" s="85"/>
      <c r="D34" s="89">
        <f>D8-D33</f>
        <v>1772</v>
      </c>
      <c r="E34" s="87"/>
      <c r="F34" s="89">
        <f>F8-F33</f>
        <v>150</v>
      </c>
      <c r="G34" s="86"/>
      <c r="H34" s="89">
        <f>H8-H33</f>
        <v>9800</v>
      </c>
      <c r="I34" s="86"/>
      <c r="J34" s="89">
        <f>J8-J33</f>
        <v>326</v>
      </c>
    </row>
    <row r="35" spans="1:10" ht="15.75" thickTop="1">
      <c r="A35" s="108"/>
      <c r="B35" s="132"/>
      <c r="C35" s="132"/>
      <c r="D35" s="132"/>
      <c r="E35" s="132"/>
      <c r="F35" s="132"/>
      <c r="G35" s="132"/>
      <c r="H35" s="132"/>
      <c r="I35" s="132"/>
      <c r="J35" s="132"/>
    </row>
    <row r="36" spans="1:10">
      <c r="A36" s="108"/>
      <c r="B36" s="26" t="s">
        <v>554</v>
      </c>
      <c r="D36" s="62" t="s">
        <v>557</v>
      </c>
    </row>
    <row r="37" spans="1:10">
      <c r="A37" s="108"/>
      <c r="B37" s="26" t="s">
        <v>555</v>
      </c>
      <c r="D37" s="62" t="s">
        <v>558</v>
      </c>
    </row>
    <row r="38" spans="1:10">
      <c r="B38" s="92" t="s">
        <v>556</v>
      </c>
      <c r="D38" s="62" t="s">
        <v>559</v>
      </c>
    </row>
    <row r="41" spans="1:10">
      <c r="B41" s="28" t="s">
        <v>182</v>
      </c>
    </row>
  </sheetData>
  <printOptions gridLine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" workbookViewId="0">
      <selection activeCell="J15" sqref="J15:J39"/>
    </sheetView>
  </sheetViews>
  <sheetFormatPr defaultRowHeight="15"/>
  <cols>
    <col min="1" max="1" width="4.140625" customWidth="1"/>
    <col min="2" max="2" width="26.42578125" customWidth="1"/>
    <col min="3" max="3" width="1.7109375" customWidth="1"/>
    <col min="4" max="4" width="12.42578125" customWidth="1"/>
    <col min="5" max="5" width="1" customWidth="1"/>
    <col min="6" max="6" width="11.85546875" customWidth="1"/>
    <col min="7" max="7" width="1.140625" customWidth="1"/>
    <col min="8" max="8" width="13.28515625" customWidth="1"/>
    <col min="9" max="9" width="0.7109375" customWidth="1"/>
    <col min="10" max="10" width="12.42578125" customWidth="1"/>
  </cols>
  <sheetData>
    <row r="1" spans="1:10" ht="15.75" thickBot="1">
      <c r="A1" s="141">
        <v>1</v>
      </c>
      <c r="B1" s="142" t="s">
        <v>183</v>
      </c>
      <c r="C1" s="263"/>
      <c r="D1" s="67" t="s">
        <v>484</v>
      </c>
      <c r="E1" s="68"/>
      <c r="F1" s="93" t="s">
        <v>1</v>
      </c>
      <c r="G1" s="68"/>
      <c r="H1" s="67" t="s">
        <v>485</v>
      </c>
      <c r="I1" s="68"/>
      <c r="J1" s="67" t="s">
        <v>486</v>
      </c>
    </row>
    <row r="2" spans="1:10">
      <c r="A2" s="141">
        <v>2</v>
      </c>
      <c r="B2" s="143" t="s">
        <v>2</v>
      </c>
      <c r="C2" s="70"/>
      <c r="D2" s="72"/>
      <c r="E2" s="72"/>
      <c r="F2" s="72"/>
      <c r="G2" s="72"/>
      <c r="H2" s="71"/>
      <c r="I2" s="72"/>
      <c r="J2" s="72"/>
    </row>
    <row r="3" spans="1:10">
      <c r="A3" s="141">
        <v>3</v>
      </c>
      <c r="B3" s="144" t="s">
        <v>114</v>
      </c>
      <c r="C3" s="70"/>
      <c r="D3" s="71">
        <v>235660</v>
      </c>
      <c r="E3" s="72"/>
      <c r="F3" s="80">
        <v>238000</v>
      </c>
      <c r="G3" s="80"/>
      <c r="H3" s="80">
        <v>238000</v>
      </c>
      <c r="I3" s="80"/>
      <c r="J3" s="80">
        <v>238000</v>
      </c>
    </row>
    <row r="4" spans="1:10">
      <c r="A4" s="141">
        <v>4</v>
      </c>
      <c r="B4" s="145" t="s">
        <v>184</v>
      </c>
      <c r="C4" s="70"/>
      <c r="D4" s="71">
        <v>40</v>
      </c>
      <c r="E4" s="72"/>
      <c r="F4" s="71">
        <v>40</v>
      </c>
      <c r="G4" s="71"/>
      <c r="H4" s="71">
        <v>30</v>
      </c>
      <c r="I4" s="71"/>
      <c r="J4" s="71">
        <v>40</v>
      </c>
    </row>
    <row r="5" spans="1:10">
      <c r="A5" s="141">
        <v>5</v>
      </c>
      <c r="B5" s="145" t="s">
        <v>683</v>
      </c>
      <c r="C5" s="70"/>
      <c r="D5" s="71">
        <v>85</v>
      </c>
      <c r="E5" s="72"/>
      <c r="F5" s="71">
        <v>70</v>
      </c>
      <c r="G5" s="71"/>
      <c r="H5" s="80">
        <v>445</v>
      </c>
      <c r="I5" s="71"/>
      <c r="J5" s="71">
        <v>535</v>
      </c>
    </row>
    <row r="6" spans="1:10">
      <c r="A6" s="141">
        <v>6</v>
      </c>
      <c r="B6" s="145" t="s">
        <v>185</v>
      </c>
      <c r="C6" s="70"/>
      <c r="D6" s="71">
        <v>10</v>
      </c>
      <c r="E6" s="72"/>
      <c r="F6" s="80">
        <v>36</v>
      </c>
      <c r="G6" s="71"/>
      <c r="H6" s="80">
        <v>0</v>
      </c>
      <c r="I6" s="71"/>
      <c r="J6" s="80">
        <v>0</v>
      </c>
    </row>
    <row r="7" spans="1:10">
      <c r="A7" s="141">
        <v>7</v>
      </c>
      <c r="B7" s="145" t="s">
        <v>781</v>
      </c>
      <c r="C7" s="70"/>
      <c r="D7" s="71">
        <v>133</v>
      </c>
      <c r="E7" s="72"/>
      <c r="F7" s="80">
        <v>60</v>
      </c>
      <c r="G7" s="80"/>
      <c r="H7" s="80">
        <v>400</v>
      </c>
      <c r="I7" s="80"/>
      <c r="J7" s="80">
        <v>200</v>
      </c>
    </row>
    <row r="8" spans="1:10">
      <c r="A8" s="141">
        <v>8</v>
      </c>
      <c r="B8" s="298" t="s">
        <v>877</v>
      </c>
      <c r="C8" s="70"/>
      <c r="D8" s="71">
        <v>0</v>
      </c>
      <c r="E8" s="72"/>
      <c r="F8" s="80">
        <v>2500</v>
      </c>
      <c r="G8" s="80"/>
      <c r="H8" s="80">
        <v>3800</v>
      </c>
      <c r="I8" s="80"/>
      <c r="J8" s="81">
        <v>3500</v>
      </c>
    </row>
    <row r="9" spans="1:10">
      <c r="A9" s="141">
        <v>9</v>
      </c>
      <c r="B9" s="145" t="s">
        <v>186</v>
      </c>
      <c r="C9" s="70"/>
      <c r="D9" s="71"/>
      <c r="E9" s="72"/>
      <c r="F9" s="80"/>
      <c r="G9" s="80"/>
      <c r="H9" s="80"/>
      <c r="I9" s="80"/>
      <c r="J9" s="80"/>
    </row>
    <row r="10" spans="1:10">
      <c r="A10" s="141">
        <v>10</v>
      </c>
      <c r="B10" s="144" t="s">
        <v>187</v>
      </c>
      <c r="C10" s="70"/>
      <c r="D10" s="71">
        <v>140000</v>
      </c>
      <c r="E10" s="72"/>
      <c r="F10" s="80">
        <v>140000</v>
      </c>
      <c r="G10" s="71"/>
      <c r="H10" s="71">
        <v>140000</v>
      </c>
      <c r="I10" s="71"/>
      <c r="J10" s="80">
        <v>140000</v>
      </c>
    </row>
    <row r="11" spans="1:10">
      <c r="A11" s="141">
        <v>11</v>
      </c>
      <c r="B11" s="145" t="s">
        <v>684</v>
      </c>
      <c r="C11" s="70"/>
      <c r="D11" s="71">
        <v>1395</v>
      </c>
      <c r="E11" s="72"/>
      <c r="F11" s="80">
        <v>0</v>
      </c>
      <c r="G11" s="71"/>
      <c r="H11" s="71">
        <v>1701</v>
      </c>
      <c r="I11" s="71"/>
      <c r="J11" s="80">
        <v>0</v>
      </c>
    </row>
    <row r="12" spans="1:10">
      <c r="A12" s="141">
        <v>12</v>
      </c>
      <c r="B12" s="147" t="s">
        <v>838</v>
      </c>
      <c r="C12" s="70"/>
      <c r="D12" s="71">
        <v>0</v>
      </c>
      <c r="E12" s="72"/>
      <c r="F12" s="80">
        <v>0</v>
      </c>
      <c r="G12" s="71"/>
      <c r="H12" s="80">
        <v>17500</v>
      </c>
      <c r="I12" s="71"/>
      <c r="J12" s="80">
        <v>17700</v>
      </c>
    </row>
    <row r="13" spans="1:10">
      <c r="A13" s="141">
        <v>13</v>
      </c>
      <c r="B13" s="149" t="s">
        <v>9</v>
      </c>
      <c r="C13" s="85"/>
      <c r="D13" s="86">
        <f>SUM(D3:D12)</f>
        <v>377323</v>
      </c>
      <c r="E13" s="87"/>
      <c r="F13" s="86">
        <f>SUM(F3:F12)</f>
        <v>380706</v>
      </c>
      <c r="G13" s="86"/>
      <c r="H13" s="88">
        <f>SUM(H3:H12)</f>
        <v>401876</v>
      </c>
      <c r="I13" s="88"/>
      <c r="J13" s="88">
        <f>SUM(J3:J12)</f>
        <v>399975</v>
      </c>
    </row>
    <row r="14" spans="1:10">
      <c r="A14" s="141">
        <v>14</v>
      </c>
      <c r="B14" s="143" t="s">
        <v>11</v>
      </c>
      <c r="C14" s="70"/>
      <c r="D14" s="71"/>
      <c r="E14" s="72"/>
      <c r="F14" s="71"/>
      <c r="G14" s="71"/>
      <c r="H14" s="80"/>
      <c r="I14" s="71"/>
      <c r="J14" s="71"/>
    </row>
    <row r="15" spans="1:10">
      <c r="A15" s="141">
        <v>15</v>
      </c>
      <c r="B15" s="145" t="s">
        <v>188</v>
      </c>
      <c r="C15" s="70"/>
      <c r="D15" s="71">
        <v>186448</v>
      </c>
      <c r="E15" s="72"/>
      <c r="F15" s="71">
        <v>196872</v>
      </c>
      <c r="G15" s="71"/>
      <c r="H15" s="80">
        <v>197807</v>
      </c>
      <c r="I15" s="71"/>
      <c r="J15" s="80">
        <v>205088</v>
      </c>
    </row>
    <row r="16" spans="1:10">
      <c r="A16" s="141">
        <v>16</v>
      </c>
      <c r="B16" s="145" t="s">
        <v>189</v>
      </c>
      <c r="C16" s="70"/>
      <c r="D16" s="71">
        <v>5454</v>
      </c>
      <c r="E16" s="72"/>
      <c r="F16" s="80">
        <v>3500</v>
      </c>
      <c r="G16" s="71"/>
      <c r="H16" s="80">
        <v>3000</v>
      </c>
      <c r="I16" s="71"/>
      <c r="J16" s="80">
        <v>3500</v>
      </c>
    </row>
    <row r="17" spans="1:10">
      <c r="A17" s="141">
        <v>17</v>
      </c>
      <c r="B17" s="145" t="s">
        <v>190</v>
      </c>
      <c r="C17" s="70"/>
      <c r="D17" s="71"/>
      <c r="E17" s="72"/>
      <c r="F17" s="80"/>
      <c r="G17" s="71"/>
      <c r="H17" s="80"/>
      <c r="I17" s="71"/>
      <c r="J17" s="80"/>
    </row>
    <row r="18" spans="1:10">
      <c r="A18" s="141">
        <v>18</v>
      </c>
      <c r="B18" s="145" t="s">
        <v>191</v>
      </c>
      <c r="C18" s="70"/>
      <c r="D18" s="71">
        <v>11221</v>
      </c>
      <c r="E18" s="72"/>
      <c r="F18" s="80">
        <v>12423</v>
      </c>
      <c r="G18" s="71"/>
      <c r="H18" s="80">
        <v>12450</v>
      </c>
      <c r="I18" s="71"/>
      <c r="J18" s="80">
        <v>12932</v>
      </c>
    </row>
    <row r="19" spans="1:10">
      <c r="A19" s="141">
        <v>19</v>
      </c>
      <c r="B19" s="145" t="s">
        <v>192</v>
      </c>
      <c r="C19" s="70"/>
      <c r="D19" s="71">
        <v>2624</v>
      </c>
      <c r="E19" s="72"/>
      <c r="F19" s="80">
        <v>2905</v>
      </c>
      <c r="G19" s="71"/>
      <c r="H19" s="80">
        <v>2912</v>
      </c>
      <c r="I19" s="71"/>
      <c r="J19" s="80">
        <v>3024</v>
      </c>
    </row>
    <row r="20" spans="1:10">
      <c r="A20" s="141">
        <v>20</v>
      </c>
      <c r="B20" s="145" t="s">
        <v>16</v>
      </c>
      <c r="C20" s="70"/>
      <c r="D20" s="71">
        <v>11514</v>
      </c>
      <c r="E20" s="72"/>
      <c r="F20" s="80">
        <v>12022</v>
      </c>
      <c r="G20" s="71"/>
      <c r="H20" s="80">
        <v>12048</v>
      </c>
      <c r="I20" s="71"/>
      <c r="J20" s="80">
        <v>12515</v>
      </c>
    </row>
    <row r="21" spans="1:10">
      <c r="A21" s="141">
        <v>21</v>
      </c>
      <c r="B21" s="145" t="s">
        <v>752</v>
      </c>
      <c r="C21" s="70"/>
      <c r="D21" s="71">
        <v>63920</v>
      </c>
      <c r="E21" s="72"/>
      <c r="F21" s="80">
        <v>39743</v>
      </c>
      <c r="G21" s="71"/>
      <c r="H21" s="80">
        <v>46823</v>
      </c>
      <c r="I21" s="80"/>
      <c r="J21" s="80">
        <v>54468</v>
      </c>
    </row>
    <row r="22" spans="1:10">
      <c r="A22" s="141">
        <v>22</v>
      </c>
      <c r="B22" s="145" t="s">
        <v>746</v>
      </c>
      <c r="C22" s="70"/>
      <c r="D22" s="71"/>
      <c r="E22" s="72"/>
      <c r="F22" s="80"/>
      <c r="G22" s="71"/>
      <c r="H22" s="80"/>
      <c r="I22" s="71"/>
      <c r="J22" s="80"/>
    </row>
    <row r="23" spans="1:10">
      <c r="A23" s="141">
        <v>23</v>
      </c>
      <c r="B23" s="143" t="s">
        <v>17</v>
      </c>
      <c r="C23" s="70"/>
      <c r="D23" s="71"/>
      <c r="E23" s="72"/>
      <c r="F23" s="80"/>
      <c r="G23" s="71"/>
      <c r="H23" s="71"/>
      <c r="I23" s="71"/>
      <c r="J23" s="80"/>
    </row>
    <row r="24" spans="1:10">
      <c r="A24" s="141">
        <v>24</v>
      </c>
      <c r="B24" s="145" t="s">
        <v>193</v>
      </c>
      <c r="C24" s="70"/>
      <c r="D24" s="80">
        <v>6666</v>
      </c>
      <c r="E24" s="73"/>
      <c r="F24" s="80">
        <v>4000</v>
      </c>
      <c r="G24" s="80"/>
      <c r="H24" s="80">
        <v>2000</v>
      </c>
      <c r="I24" s="80"/>
      <c r="J24" s="80">
        <v>4000</v>
      </c>
    </row>
    <row r="25" spans="1:10">
      <c r="A25" s="141">
        <v>25</v>
      </c>
      <c r="B25" s="145" t="s">
        <v>194</v>
      </c>
      <c r="C25" s="70"/>
      <c r="D25" s="80">
        <v>75</v>
      </c>
      <c r="E25" s="73"/>
      <c r="F25" s="80">
        <v>250</v>
      </c>
      <c r="G25" s="80"/>
      <c r="H25" s="80">
        <v>200</v>
      </c>
      <c r="I25" s="80"/>
      <c r="J25" s="80">
        <v>250</v>
      </c>
    </row>
    <row r="26" spans="1:10">
      <c r="A26" s="141">
        <v>26</v>
      </c>
      <c r="B26" s="145" t="s">
        <v>685</v>
      </c>
      <c r="C26" s="70"/>
      <c r="D26" s="80">
        <v>0</v>
      </c>
      <c r="E26" s="73"/>
      <c r="F26" s="80">
        <v>0</v>
      </c>
      <c r="G26" s="80"/>
      <c r="H26" s="80">
        <v>1887</v>
      </c>
      <c r="I26" s="80"/>
      <c r="J26" s="80">
        <v>0</v>
      </c>
    </row>
    <row r="27" spans="1:10">
      <c r="A27" s="141">
        <v>27</v>
      </c>
      <c r="B27" s="145" t="s">
        <v>195</v>
      </c>
      <c r="C27" s="70"/>
      <c r="D27" s="80">
        <v>34350</v>
      </c>
      <c r="E27" s="73"/>
      <c r="F27" s="80">
        <v>36074</v>
      </c>
      <c r="G27" s="80"/>
      <c r="H27" s="80">
        <v>33385</v>
      </c>
      <c r="I27" s="80"/>
      <c r="J27" s="80">
        <v>36000</v>
      </c>
    </row>
    <row r="28" spans="1:10">
      <c r="A28" s="141">
        <v>28</v>
      </c>
      <c r="B28" s="145" t="s">
        <v>196</v>
      </c>
      <c r="C28" s="70"/>
      <c r="D28" s="80">
        <v>125</v>
      </c>
      <c r="E28" s="73"/>
      <c r="F28" s="80">
        <v>700</v>
      </c>
      <c r="G28" s="80"/>
      <c r="H28" s="80">
        <v>350</v>
      </c>
      <c r="I28" s="80"/>
      <c r="J28" s="80">
        <v>700</v>
      </c>
    </row>
    <row r="29" spans="1:10">
      <c r="A29" s="141">
        <v>29</v>
      </c>
      <c r="B29" s="145" t="s">
        <v>82</v>
      </c>
      <c r="C29" s="70"/>
      <c r="D29" s="80">
        <v>6563</v>
      </c>
      <c r="E29" s="73"/>
      <c r="F29" s="80">
        <v>7500</v>
      </c>
      <c r="G29" s="80"/>
      <c r="H29" s="80">
        <v>8600</v>
      </c>
      <c r="I29" s="80"/>
      <c r="J29" s="80">
        <v>8600</v>
      </c>
    </row>
    <row r="30" spans="1:10">
      <c r="A30" s="141">
        <v>30</v>
      </c>
      <c r="B30" s="145" t="s">
        <v>620</v>
      </c>
      <c r="C30" s="70"/>
      <c r="D30" s="80">
        <v>12389</v>
      </c>
      <c r="E30" s="73"/>
      <c r="F30" s="80">
        <v>16680</v>
      </c>
      <c r="G30" s="80"/>
      <c r="H30" s="80">
        <v>16910</v>
      </c>
      <c r="I30" s="80"/>
      <c r="J30" s="80">
        <v>18601</v>
      </c>
    </row>
    <row r="31" spans="1:10">
      <c r="A31" s="141">
        <v>31</v>
      </c>
      <c r="B31" s="145" t="s">
        <v>57</v>
      </c>
      <c r="C31" s="70"/>
      <c r="D31" s="80">
        <v>197</v>
      </c>
      <c r="E31" s="73"/>
      <c r="F31" s="80">
        <v>2576</v>
      </c>
      <c r="G31" s="80"/>
      <c r="H31" s="80">
        <v>2901</v>
      </c>
      <c r="I31" s="80"/>
      <c r="J31" s="80">
        <v>2576</v>
      </c>
    </row>
    <row r="32" spans="1:10">
      <c r="A32" s="141">
        <v>32</v>
      </c>
      <c r="B32" s="145" t="s">
        <v>782</v>
      </c>
      <c r="C32" s="70"/>
      <c r="D32" s="80">
        <v>2905</v>
      </c>
      <c r="E32" s="73"/>
      <c r="F32" s="80">
        <v>6000</v>
      </c>
      <c r="G32" s="80"/>
      <c r="H32" s="80">
        <v>5500</v>
      </c>
      <c r="I32" s="80"/>
      <c r="J32" s="80">
        <v>6000</v>
      </c>
    </row>
    <row r="33" spans="1:10">
      <c r="A33" s="141">
        <v>33</v>
      </c>
      <c r="B33" s="144" t="s">
        <v>783</v>
      </c>
      <c r="C33" s="70"/>
      <c r="D33" s="80">
        <v>1894</v>
      </c>
      <c r="E33" s="73"/>
      <c r="F33" s="80">
        <v>10000</v>
      </c>
      <c r="G33" s="80"/>
      <c r="H33" s="80">
        <v>8000</v>
      </c>
      <c r="I33" s="80"/>
      <c r="J33" s="80">
        <v>10000</v>
      </c>
    </row>
    <row r="34" spans="1:10">
      <c r="A34" s="141">
        <v>34</v>
      </c>
      <c r="B34" s="144" t="s">
        <v>197</v>
      </c>
      <c r="C34" s="70"/>
      <c r="D34" s="80">
        <v>134</v>
      </c>
      <c r="E34" s="73"/>
      <c r="F34" s="80">
        <v>300</v>
      </c>
      <c r="G34" s="80"/>
      <c r="H34" s="80">
        <v>45</v>
      </c>
      <c r="I34" s="80"/>
      <c r="J34" s="80">
        <v>300</v>
      </c>
    </row>
    <row r="35" spans="1:10">
      <c r="A35" s="141">
        <v>35</v>
      </c>
      <c r="B35" s="144" t="s">
        <v>784</v>
      </c>
      <c r="C35" s="70"/>
      <c r="D35" s="80">
        <v>8870</v>
      </c>
      <c r="E35" s="73"/>
      <c r="F35" s="80">
        <v>5000</v>
      </c>
      <c r="G35" s="80"/>
      <c r="H35" s="80">
        <v>9997</v>
      </c>
      <c r="I35" s="80"/>
      <c r="J35" s="80">
        <v>3500</v>
      </c>
    </row>
    <row r="36" spans="1:10">
      <c r="A36" s="141">
        <v>36</v>
      </c>
      <c r="B36" s="144" t="s">
        <v>779</v>
      </c>
      <c r="C36" s="70"/>
      <c r="D36" s="80"/>
      <c r="E36" s="73"/>
      <c r="F36" s="80"/>
      <c r="G36" s="80"/>
      <c r="H36" s="80"/>
      <c r="I36" s="80"/>
      <c r="J36" s="80"/>
    </row>
    <row r="37" spans="1:10">
      <c r="A37" s="141">
        <v>37</v>
      </c>
      <c r="B37" s="143" t="s">
        <v>35</v>
      </c>
      <c r="C37" s="70"/>
      <c r="D37" s="71"/>
      <c r="E37" s="72"/>
      <c r="F37" s="71"/>
      <c r="G37" s="71"/>
      <c r="H37" s="71"/>
      <c r="I37" s="71"/>
      <c r="J37" s="71"/>
    </row>
    <row r="38" spans="1:10">
      <c r="A38" s="141">
        <v>38</v>
      </c>
      <c r="B38" s="145" t="s">
        <v>785</v>
      </c>
      <c r="C38" s="70"/>
      <c r="D38" s="71">
        <v>119</v>
      </c>
      <c r="E38" s="72"/>
      <c r="F38" s="80">
        <v>41000</v>
      </c>
      <c r="G38" s="71"/>
      <c r="H38" s="80">
        <v>35199</v>
      </c>
      <c r="I38" s="71"/>
      <c r="J38" s="80">
        <v>22240</v>
      </c>
    </row>
    <row r="39" spans="1:10">
      <c r="A39" s="141">
        <v>39</v>
      </c>
      <c r="B39" s="145" t="s">
        <v>64</v>
      </c>
      <c r="C39" s="70"/>
      <c r="D39" s="71">
        <v>5000</v>
      </c>
      <c r="E39" s="72"/>
      <c r="F39" s="80">
        <v>1800</v>
      </c>
      <c r="G39" s="71"/>
      <c r="H39" s="80">
        <v>1800</v>
      </c>
      <c r="I39" s="71"/>
      <c r="J39" s="80">
        <v>0</v>
      </c>
    </row>
    <row r="40" spans="1:10">
      <c r="A40" s="141">
        <v>40</v>
      </c>
      <c r="B40" s="143" t="s">
        <v>37</v>
      </c>
      <c r="C40" s="70"/>
      <c r="D40" s="71"/>
      <c r="E40" s="72"/>
      <c r="F40" s="71"/>
      <c r="G40" s="71"/>
      <c r="H40" s="71"/>
      <c r="I40" s="71"/>
      <c r="J40" s="71"/>
    </row>
    <row r="41" spans="1:10">
      <c r="A41" s="141">
        <v>41</v>
      </c>
      <c r="B41" s="76" t="s">
        <v>38</v>
      </c>
      <c r="C41" s="85"/>
      <c r="D41" s="86">
        <f>SUM(D14:D40)</f>
        <v>360468</v>
      </c>
      <c r="E41" s="87"/>
      <c r="F41" s="86">
        <f>SUM(F14:F40)</f>
        <v>399345</v>
      </c>
      <c r="G41" s="86"/>
      <c r="H41" s="88">
        <f>SUM(H15:H40)</f>
        <v>401814</v>
      </c>
      <c r="I41" s="88"/>
      <c r="J41" s="88">
        <f>SUM(J15:J40)</f>
        <v>404294</v>
      </c>
    </row>
    <row r="42" spans="1:10" ht="15.75" thickBot="1">
      <c r="A42" s="141">
        <v>42</v>
      </c>
      <c r="B42" s="76" t="s">
        <v>39</v>
      </c>
      <c r="C42" s="85"/>
      <c r="D42" s="89">
        <f>D13-D41</f>
        <v>16855</v>
      </c>
      <c r="E42" s="87"/>
      <c r="F42" s="89">
        <f>F13-F41</f>
        <v>-18639</v>
      </c>
      <c r="G42" s="86"/>
      <c r="H42" s="89">
        <f>H13-H41</f>
        <v>62</v>
      </c>
      <c r="I42" s="86"/>
      <c r="J42" s="89">
        <f>J13-J41</f>
        <v>-4319</v>
      </c>
    </row>
    <row r="43" spans="1:10" ht="15.75" thickTop="1">
      <c r="A43" s="132"/>
      <c r="B43" s="132"/>
      <c r="C43" s="132"/>
      <c r="D43" s="132"/>
      <c r="E43" s="132"/>
      <c r="F43" s="132"/>
      <c r="G43" s="132"/>
      <c r="H43" s="132"/>
      <c r="I43" s="132"/>
      <c r="J43" s="132"/>
    </row>
    <row r="44" spans="1:10">
      <c r="A44" s="132" t="s">
        <v>69</v>
      </c>
      <c r="B44" s="151" t="s">
        <v>560</v>
      </c>
      <c r="C44" s="132"/>
      <c r="D44" s="132"/>
      <c r="E44" s="132"/>
      <c r="F44" s="132"/>
      <c r="G44" s="132"/>
      <c r="H44" s="136"/>
      <c r="I44" s="136"/>
      <c r="J44" s="150"/>
    </row>
    <row r="45" spans="1:10" ht="15.75">
      <c r="A45" s="132" t="s">
        <v>69</v>
      </c>
      <c r="B45" s="61" t="s">
        <v>566</v>
      </c>
      <c r="C45" s="132"/>
      <c r="D45" s="132"/>
      <c r="E45" s="132"/>
      <c r="F45" s="132"/>
      <c r="G45" s="132"/>
      <c r="H45" s="133"/>
      <c r="I45" s="132"/>
      <c r="J45" s="132"/>
    </row>
    <row r="46" spans="1:10">
      <c r="A46" s="132" t="s">
        <v>69</v>
      </c>
      <c r="B46" s="62" t="s">
        <v>565</v>
      </c>
      <c r="H46" s="27"/>
    </row>
    <row r="47" spans="1:10">
      <c r="A47" s="132" t="s">
        <v>69</v>
      </c>
      <c r="B47" t="s">
        <v>564</v>
      </c>
      <c r="H47" s="27"/>
      <c r="I47" s="27"/>
      <c r="J47" s="27"/>
    </row>
    <row r="48" spans="1:10">
      <c r="A48" s="132" t="s">
        <v>69</v>
      </c>
      <c r="B48" t="s">
        <v>780</v>
      </c>
    </row>
    <row r="49" spans="2:2">
      <c r="B49" s="28" t="s">
        <v>198</v>
      </c>
    </row>
  </sheetData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Light</vt:lpstr>
      <vt:lpstr>Water </vt:lpstr>
      <vt:lpstr>Sewer</vt:lpstr>
      <vt:lpstr>Landfill</vt:lpstr>
      <vt:lpstr>General </vt:lpstr>
      <vt:lpstr>Water &amp; Bldg Sink</vt:lpstr>
      <vt:lpstr>Street</vt:lpstr>
      <vt:lpstr>Fire</vt:lpstr>
      <vt:lpstr>Police</vt:lpstr>
      <vt:lpstr>Cemetery</vt:lpstr>
      <vt:lpstr>Ambulance</vt:lpstr>
      <vt:lpstr>Pool</vt:lpstr>
      <vt:lpstr>Park</vt:lpstr>
      <vt:lpstr>Recreation </vt:lpstr>
      <vt:lpstr>Library</vt:lpstr>
      <vt:lpstr>Prog. Income</vt:lpstr>
      <vt:lpstr>Internal Service</vt:lpstr>
      <vt:lpstr>Sales Tax </vt:lpstr>
      <vt:lpstr>V P Bond</vt:lpstr>
      <vt:lpstr>Keno </vt:lpstr>
      <vt:lpstr>Civic Ctr</vt:lpstr>
      <vt:lpstr>TIF</vt:lpstr>
      <vt:lpstr>Senior Ctr</vt:lpstr>
      <vt:lpstr>REDLG</vt:lpstr>
      <vt:lpstr>TOTALS</vt:lpstr>
      <vt:lpstr>Library!Print_Area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Beck</dc:creator>
  <cp:lastModifiedBy>Connie Beck</cp:lastModifiedBy>
  <cp:lastPrinted>2020-05-07T14:30:35Z</cp:lastPrinted>
  <dcterms:created xsi:type="dcterms:W3CDTF">2018-10-22T19:53:48Z</dcterms:created>
  <dcterms:modified xsi:type="dcterms:W3CDTF">2020-05-07T14:30:38Z</dcterms:modified>
</cp:coreProperties>
</file>