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8010"/>
  </bookViews>
  <sheets>
    <sheet name="Light" sheetId="1" r:id="rId1"/>
    <sheet name="Water" sheetId="2" r:id="rId2"/>
    <sheet name="Sewer " sheetId="3" r:id="rId3"/>
    <sheet name="Landfill" sheetId="4" r:id="rId4"/>
    <sheet name="General " sheetId="5" r:id="rId5"/>
    <sheet name="Wtr &amp; Bldg Sink" sheetId="6" r:id="rId6"/>
    <sheet name="Street" sheetId="7" r:id="rId7"/>
    <sheet name="Fire" sheetId="8" r:id="rId8"/>
    <sheet name="Police" sheetId="9" r:id="rId9"/>
    <sheet name="Cemetery" sheetId="10" r:id="rId10"/>
    <sheet name="Ambulance" sheetId="11" r:id="rId11"/>
    <sheet name="Pool" sheetId="12" r:id="rId12"/>
    <sheet name="Park " sheetId="13" r:id="rId13"/>
    <sheet name="Recreation" sheetId="14" r:id="rId14"/>
    <sheet name="Library " sheetId="15" r:id="rId15"/>
    <sheet name="Program Inc." sheetId="16" r:id="rId16"/>
    <sheet name="Int. Ser. Health Ded." sheetId="17" r:id="rId17"/>
    <sheet name="Sale Tax" sheetId="28" r:id="rId18"/>
    <sheet name="V P Bond" sheetId="19" r:id="rId19"/>
    <sheet name="Keno 504409" sheetId="20" r:id="rId20"/>
    <sheet name="Civic 300749" sheetId="27" r:id="rId21"/>
    <sheet name="TIF 505036" sheetId="22" r:id="rId22"/>
    <sheet name="Senior Center " sheetId="23" r:id="rId23"/>
    <sheet name="REDLG 301465" sheetId="24" r:id="rId24"/>
    <sheet name="Totals" sheetId="25" r:id="rId25"/>
  </sheets>
  <calcPr calcId="145621"/>
</workbook>
</file>

<file path=xl/calcChain.xml><?xml version="1.0" encoding="utf-8"?>
<calcChain xmlns="http://schemas.openxmlformats.org/spreadsheetml/2006/main">
  <c r="J16" i="24" l="1"/>
  <c r="J40" i="9" l="1"/>
  <c r="J13" i="9"/>
  <c r="J57" i="27" l="1"/>
  <c r="J20" i="27"/>
  <c r="H20" i="27" l="1"/>
  <c r="F20" i="27"/>
  <c r="D20" i="27"/>
  <c r="J33" i="4" l="1"/>
  <c r="H33" i="4"/>
  <c r="F33" i="4"/>
  <c r="D33" i="4"/>
  <c r="D42" i="28" l="1"/>
  <c r="F42" i="28"/>
  <c r="J10" i="4" l="1"/>
  <c r="J13" i="14" l="1"/>
  <c r="J29" i="19" l="1"/>
  <c r="J7" i="19"/>
  <c r="J57" i="10" l="1"/>
  <c r="J21" i="10"/>
  <c r="H57" i="10"/>
  <c r="H21" i="10"/>
  <c r="J80" i="7" l="1"/>
  <c r="J28" i="7"/>
  <c r="H80" i="7"/>
  <c r="H28" i="7" l="1"/>
  <c r="J15" i="3"/>
  <c r="H15" i="3"/>
  <c r="H73" i="2"/>
  <c r="J73" i="2"/>
  <c r="J19" i="2"/>
  <c r="H19" i="2"/>
  <c r="J26" i="22" l="1"/>
  <c r="H26" i="22"/>
  <c r="J25" i="28" l="1"/>
  <c r="H25" i="28"/>
  <c r="H11" i="28"/>
  <c r="H13" i="9" l="1"/>
  <c r="J23" i="5"/>
  <c r="H23" i="5"/>
  <c r="H57" i="27" l="1"/>
  <c r="J40" i="13" l="1"/>
  <c r="H40" i="13"/>
  <c r="J12" i="13"/>
  <c r="H12" i="13"/>
  <c r="H41" i="13" l="1"/>
  <c r="H40" i="9"/>
  <c r="J62" i="3" l="1"/>
  <c r="H62" i="3"/>
  <c r="F19" i="2" l="1"/>
  <c r="D19" i="2"/>
  <c r="J59" i="1"/>
  <c r="H59" i="1"/>
  <c r="J14" i="1"/>
  <c r="H14" i="1"/>
  <c r="J13" i="12" l="1"/>
  <c r="H13" i="12"/>
  <c r="H33" i="8" l="1"/>
  <c r="H8" i="8"/>
  <c r="H10" i="4" l="1"/>
  <c r="J12" i="11" l="1"/>
  <c r="F25" i="28" l="1"/>
  <c r="D25" i="28"/>
  <c r="F11" i="28"/>
  <c r="D11" i="28"/>
  <c r="J9" i="28"/>
  <c r="J7" i="28"/>
  <c r="J11" i="28" l="1"/>
  <c r="J26" i="28" s="1"/>
  <c r="D26" i="28"/>
  <c r="F26" i="28"/>
  <c r="H26" i="28"/>
  <c r="F57" i="27"/>
  <c r="D57" i="27"/>
  <c r="F58" i="27" l="1"/>
  <c r="D58" i="27"/>
  <c r="H58" i="27"/>
  <c r="J58" i="27"/>
  <c r="F16" i="24"/>
  <c r="F26" i="22"/>
  <c r="F43" i="22"/>
  <c r="F62" i="3"/>
  <c r="F73" i="2"/>
  <c r="F13" i="12"/>
  <c r="F21" i="10"/>
  <c r="F10" i="4"/>
  <c r="D64" i="5" l="1"/>
  <c r="D62" i="3"/>
  <c r="D73" i="2"/>
  <c r="D23" i="5"/>
  <c r="D12" i="13" l="1"/>
  <c r="D13" i="12"/>
  <c r="D12" i="11"/>
  <c r="D21" i="10"/>
  <c r="D10" i="4"/>
  <c r="D15" i="3"/>
  <c r="D14" i="1"/>
  <c r="D6" i="14" l="1"/>
  <c r="D13" i="14"/>
  <c r="D14" i="14" l="1"/>
  <c r="H31" i="25"/>
  <c r="G31" i="25"/>
  <c r="F31" i="25"/>
  <c r="C31" i="25"/>
  <c r="B31" i="25"/>
  <c r="D31" i="25"/>
  <c r="H16" i="24"/>
  <c r="G16" i="24"/>
  <c r="D16" i="24"/>
  <c r="J7" i="24"/>
  <c r="H7" i="24"/>
  <c r="H17" i="24" s="1"/>
  <c r="F7" i="24"/>
  <c r="D7" i="24"/>
  <c r="J12" i="23"/>
  <c r="H12" i="23"/>
  <c r="G12" i="23"/>
  <c r="F12" i="23"/>
  <c r="D12" i="23"/>
  <c r="J5" i="23"/>
  <c r="H5" i="23"/>
  <c r="F5" i="23"/>
  <c r="F13" i="23" s="1"/>
  <c r="D5" i="23"/>
  <c r="D13" i="23" s="1"/>
  <c r="J43" i="22"/>
  <c r="J44" i="22" s="1"/>
  <c r="H43" i="22"/>
  <c r="D43" i="22"/>
  <c r="F44" i="22"/>
  <c r="D26" i="22"/>
  <c r="J18" i="20"/>
  <c r="H18" i="20"/>
  <c r="F18" i="20"/>
  <c r="D18" i="20"/>
  <c r="J6" i="20"/>
  <c r="H6" i="20"/>
  <c r="F6" i="20"/>
  <c r="D6" i="20"/>
  <c r="H29" i="19"/>
  <c r="F29" i="19"/>
  <c r="D29" i="19"/>
  <c r="H7" i="19"/>
  <c r="F7" i="19"/>
  <c r="D7" i="19"/>
  <c r="J11" i="17"/>
  <c r="J13" i="17" s="1"/>
  <c r="H11" i="17"/>
  <c r="F11" i="17"/>
  <c r="F13" i="17" s="1"/>
  <c r="J6" i="17"/>
  <c r="H6" i="17"/>
  <c r="H13" i="17" s="1"/>
  <c r="F6" i="17"/>
  <c r="D6" i="17"/>
  <c r="D13" i="17" s="1"/>
  <c r="J10" i="16"/>
  <c r="H10" i="16"/>
  <c r="F10" i="16"/>
  <c r="D10" i="16"/>
  <c r="J5" i="16"/>
  <c r="H5" i="16"/>
  <c r="F5" i="16"/>
  <c r="D5" i="16"/>
  <c r="J34" i="15"/>
  <c r="H34" i="15"/>
  <c r="F34" i="15"/>
  <c r="D34" i="15"/>
  <c r="J9" i="15"/>
  <c r="H9" i="15"/>
  <c r="F9" i="15"/>
  <c r="D9" i="15"/>
  <c r="H13" i="14"/>
  <c r="F13" i="14"/>
  <c r="J6" i="14"/>
  <c r="H6" i="14"/>
  <c r="F6" i="14"/>
  <c r="F40" i="13"/>
  <c r="D40" i="13"/>
  <c r="D41" i="13" s="1"/>
  <c r="F12" i="13"/>
  <c r="J43" i="12"/>
  <c r="J44" i="12" s="1"/>
  <c r="H43" i="12"/>
  <c r="F43" i="12"/>
  <c r="F44" i="12" s="1"/>
  <c r="D43" i="12"/>
  <c r="D44" i="12" s="1"/>
  <c r="J33" i="11"/>
  <c r="H33" i="11"/>
  <c r="F33" i="11"/>
  <c r="D33" i="11"/>
  <c r="D35" i="11" s="1"/>
  <c r="H12" i="11"/>
  <c r="F12" i="11"/>
  <c r="F57" i="10"/>
  <c r="F58" i="10" s="1"/>
  <c r="D57" i="10"/>
  <c r="D58" i="10" s="1"/>
  <c r="F40" i="9"/>
  <c r="D40" i="9"/>
  <c r="F13" i="9"/>
  <c r="D13" i="9"/>
  <c r="J33" i="8"/>
  <c r="F33" i="8"/>
  <c r="D33" i="8"/>
  <c r="J8" i="8"/>
  <c r="F8" i="8"/>
  <c r="D8" i="8"/>
  <c r="F80" i="7"/>
  <c r="D80" i="7"/>
  <c r="F28" i="7"/>
  <c r="D28" i="7"/>
  <c r="J10" i="6"/>
  <c r="H10" i="6"/>
  <c r="F10" i="6"/>
  <c r="D10" i="6"/>
  <c r="J5" i="6"/>
  <c r="J11" i="6" s="1"/>
  <c r="H5" i="6"/>
  <c r="H11" i="6" s="1"/>
  <c r="F5" i="6"/>
  <c r="F11" i="6" s="1"/>
  <c r="D5" i="6"/>
  <c r="D11" i="6" s="1"/>
  <c r="J64" i="5"/>
  <c r="H64" i="5"/>
  <c r="H65" i="5" s="1"/>
  <c r="F64" i="5"/>
  <c r="D65" i="5"/>
  <c r="F23" i="5"/>
  <c r="J34" i="4"/>
  <c r="H34" i="4"/>
  <c r="F34" i="4"/>
  <c r="D34" i="4"/>
  <c r="D63" i="3"/>
  <c r="F15" i="3"/>
  <c r="D74" i="2"/>
  <c r="F59" i="1"/>
  <c r="D59" i="1"/>
  <c r="D60" i="1" s="1"/>
  <c r="F14" i="1"/>
  <c r="J30" i="19" l="1"/>
  <c r="D44" i="22"/>
  <c r="H44" i="22"/>
  <c r="D17" i="24"/>
  <c r="J20" i="20"/>
  <c r="J17" i="24"/>
  <c r="H41" i="9"/>
  <c r="H34" i="8"/>
  <c r="J63" i="3"/>
  <c r="H81" i="7"/>
  <c r="J60" i="1"/>
  <c r="J65" i="5"/>
  <c r="H13" i="23"/>
  <c r="H20" i="20"/>
  <c r="J12" i="16"/>
  <c r="J35" i="15"/>
  <c r="H35" i="15"/>
  <c r="J41" i="13"/>
  <c r="H44" i="12"/>
  <c r="J41" i="9"/>
  <c r="J34" i="8"/>
  <c r="J81" i="7"/>
  <c r="H60" i="1"/>
  <c r="H30" i="19"/>
  <c r="H63" i="3"/>
  <c r="H74" i="2"/>
  <c r="J74" i="2"/>
  <c r="F17" i="24"/>
  <c r="F12" i="16"/>
  <c r="F35" i="15"/>
  <c r="F41" i="13"/>
  <c r="F35" i="11"/>
  <c r="F41" i="9"/>
  <c r="F34" i="8"/>
  <c r="F81" i="7"/>
  <c r="F65" i="5"/>
  <c r="F63" i="3"/>
  <c r="F74" i="2"/>
  <c r="F60" i="1"/>
  <c r="D30" i="19"/>
  <c r="D12" i="16"/>
  <c r="D35" i="15"/>
  <c r="D41" i="9"/>
  <c r="D81" i="7"/>
  <c r="J13" i="23"/>
  <c r="D20" i="20"/>
  <c r="F20" i="20"/>
  <c r="F30" i="19"/>
  <c r="H12" i="16"/>
  <c r="H14" i="14"/>
  <c r="F14" i="14"/>
  <c r="J14" i="14"/>
  <c r="H35" i="11"/>
  <c r="J35" i="11"/>
  <c r="H58" i="10"/>
  <c r="J58" i="10"/>
  <c r="D34" i="8"/>
</calcChain>
</file>

<file path=xl/sharedStrings.xml><?xml version="1.0" encoding="utf-8"?>
<sst xmlns="http://schemas.openxmlformats.org/spreadsheetml/2006/main" count="1445" uniqueCount="902">
  <si>
    <t>LIGHT   #1</t>
  </si>
  <si>
    <t>19-20 Budget</t>
  </si>
  <si>
    <t>REVENUE</t>
  </si>
  <si>
    <t>Rental: St NE, Pole Rent</t>
  </si>
  <si>
    <t xml:space="preserve">Reconnect Fee 01-255 </t>
  </si>
  <si>
    <t>Disconnect Notice Fee  01-256</t>
  </si>
  <si>
    <t>Bad Check Fee $25</t>
  </si>
  <si>
    <t>Metered Sales  1%</t>
  </si>
  <si>
    <t>Metered Cons. Dep. CC 01-491</t>
  </si>
  <si>
    <t xml:space="preserve">Sale Tx Form 10:    1% </t>
  </si>
  <si>
    <t>No City Sales Tax:   1%</t>
  </si>
  <si>
    <t>TOTAL REVENUES</t>
  </si>
  <si>
    <t>EXPENSE</t>
  </si>
  <si>
    <t>PERSONNEL SERVICES</t>
  </si>
  <si>
    <t>Salary &amp; Wages 3%</t>
  </si>
  <si>
    <t>Overtime</t>
  </si>
  <si>
    <t>Fica - 6.20%</t>
  </si>
  <si>
    <t>Medicare - 1.45%</t>
  </si>
  <si>
    <t>Pension 6%</t>
  </si>
  <si>
    <t xml:space="preserve">     Health Ded, RCI</t>
  </si>
  <si>
    <t>OPERATING EXPENSE</t>
  </si>
  <si>
    <t xml:space="preserve">Gas &amp; Oil </t>
  </si>
  <si>
    <t>Publish &amp; Codif. (Rate Ord.)</t>
  </si>
  <si>
    <t>Insurance (Liability)  10%</t>
  </si>
  <si>
    <t>Heritage UB ACH Fees $25 Mthly</t>
  </si>
  <si>
    <t>Uniforms - 01-20-268</t>
  </si>
  <si>
    <t>Sale Tx Form 10 - Line Loss</t>
  </si>
  <si>
    <t>Check Order 411-025 Heritage</t>
  </si>
  <si>
    <t>Office Supplies</t>
  </si>
  <si>
    <t>Postage</t>
  </si>
  <si>
    <t>Meter  Cons. Dep. CC  01-20-491</t>
  </si>
  <si>
    <t xml:space="preserve">Bldg R&amp;M: Copier $1000, Quonset </t>
  </si>
  <si>
    <t xml:space="preserve">  paint $6000</t>
  </si>
  <si>
    <t>CAPITAL OUTLAY</t>
  </si>
  <si>
    <t xml:space="preserve">Equip. Sink </t>
  </si>
  <si>
    <t>DEBT SERVICE</t>
  </si>
  <si>
    <t>Trfr Out (Police $140,000)</t>
  </si>
  <si>
    <t>Trfr Out (Park $66,800.00)</t>
  </si>
  <si>
    <t>TOTAL EXPENDITURES</t>
  </si>
  <si>
    <t>NET ANNUAL CASH FLOW</t>
  </si>
  <si>
    <t xml:space="preserve">Rental - Pole Rent - Charter  &amp;  Qwest </t>
  </si>
  <si>
    <t xml:space="preserve">2018 UB Ebilling Module $695 (one time fee) plus $195 Annually </t>
  </si>
  <si>
    <t xml:space="preserve">2019 Timecard Module - $2500 </t>
  </si>
  <si>
    <t>2019 Hand held Upgrade for Lights &amp; Water: Lap top $400 &amp; Reader $1800</t>
  </si>
  <si>
    <t>2019 Quonset moved to Northyards from TO Haas with placement of cement for flooring</t>
  </si>
  <si>
    <t>WATER  #2</t>
  </si>
  <si>
    <t>Fee, Permit, License (Well permit)</t>
  </si>
  <si>
    <t>Rent (Exp 10/21) $10,812 May/Oct</t>
  </si>
  <si>
    <t>Metered Sales (-20 million gal.)</t>
  </si>
  <si>
    <t>Metered Deposit 102415 Activity</t>
  </si>
  <si>
    <t xml:space="preserve">Shop Sales (Wtr Horn, Parts) </t>
  </si>
  <si>
    <t>Overtime - Water Testing, on call</t>
  </si>
  <si>
    <t>Wire Fee (Bond Pymts) 8x4</t>
  </si>
  <si>
    <t>Gas &amp; Oil: Wellfield $1000 &amp; truck</t>
  </si>
  <si>
    <t>Lab Sample</t>
  </si>
  <si>
    <t>Publish: CCR, Backflow, Frozen Pipes</t>
  </si>
  <si>
    <t>City Lights</t>
  </si>
  <si>
    <t>Blackhills Gas</t>
  </si>
  <si>
    <t>Uniforms</t>
  </si>
  <si>
    <t xml:space="preserve">   (Helzer Truck to other Depts)</t>
  </si>
  <si>
    <t>Tools: Meter Reader</t>
  </si>
  <si>
    <t>Chemicals: (Chlor, Potassium, Mag)</t>
  </si>
  <si>
    <t>Equipment Sinking (US Partial Truck)</t>
  </si>
  <si>
    <t>Building Sinking</t>
  </si>
  <si>
    <t>***Equipment Sinking Fund $25,000: Partial new</t>
  </si>
  <si>
    <t xml:space="preserve">          truck cost for Utility Superintendent</t>
  </si>
  <si>
    <t>Wellfield = Todd Wojtalewicz - Pymt May &amp; October - $10,812 Expires October 14, 2021</t>
  </si>
  <si>
    <t>5% increase on water rate &amp; maintenance fee - July 1, 2018</t>
  </si>
  <si>
    <t>Water Rate Increase ???</t>
  </si>
  <si>
    <t>***</t>
  </si>
  <si>
    <t>2019-2020 Howard Avenue Water - $54,000</t>
  </si>
  <si>
    <t>SEWER  #3</t>
  </si>
  <si>
    <t>Shop Sales - Rootx / Elba</t>
  </si>
  <si>
    <t xml:space="preserve">  Sewer Comminutor (grinder)</t>
  </si>
  <si>
    <t>Reimbursement (WC)</t>
  </si>
  <si>
    <t>Salary &amp; Wages = Operator/seasonal</t>
  </si>
  <si>
    <t xml:space="preserve">   Health Ded</t>
  </si>
  <si>
    <t>Prof &amp; Sch (Matt, Jeremy, Bill)</t>
  </si>
  <si>
    <t>Wire Bank Fees - $8 each</t>
  </si>
  <si>
    <t>Communication - Diggers</t>
  </si>
  <si>
    <t>City Gas &amp; Oil</t>
  </si>
  <si>
    <t>Lab Sample: Soil, influence, irrigation</t>
  </si>
  <si>
    <t xml:space="preserve">Publish / Codif  (No Flushing) </t>
  </si>
  <si>
    <t>Insurance (Liab) 10%</t>
  </si>
  <si>
    <t xml:space="preserve">Uniforms </t>
  </si>
  <si>
    <t>Tools - battery, hammer, drill bit</t>
  </si>
  <si>
    <t xml:space="preserve">DEBT SERVICE </t>
  </si>
  <si>
    <t>Equipment Sinking</t>
  </si>
  <si>
    <t>Building (New Lagoon) Sinking</t>
  </si>
  <si>
    <t>PLACE EXCESS REVENUES IN MONEY MARKET ACCOUNT</t>
  </si>
  <si>
    <t>Sewer Vac: Purchased from Elliott</t>
  </si>
  <si>
    <t>Lagoon Cleanout 2015-2016 = Midwest Injection = $167,500 = INCREASED RATES</t>
  </si>
  <si>
    <t>November 2016:  $3.00 per customer per month (now is $15.50)</t>
  </si>
  <si>
    <t>Lagoon Note to be paid off May 1, 2022</t>
  </si>
  <si>
    <t>NDEQ PERMIT approved until 2020</t>
  </si>
  <si>
    <t>LAND FILL   #4</t>
  </si>
  <si>
    <t>Landfill Permit Fee</t>
  </si>
  <si>
    <t>Garbage Collections</t>
  </si>
  <si>
    <t>Grant Recycle Trailer $16,298 Keno</t>
  </si>
  <si>
    <t xml:space="preserve"> NE Recycle Council Pd City 12,804</t>
  </si>
  <si>
    <t xml:space="preserve">Wages </t>
  </si>
  <si>
    <t>Adm. &amp; Dues: NE Recycling Memb.</t>
  </si>
  <si>
    <t>Gas &amp; Oil: burn pile;recy trlr;cardbd</t>
  </si>
  <si>
    <t>Publish/Codif. - Recycle Hrs GRANT</t>
  </si>
  <si>
    <t xml:space="preserve">Insurance (Liability) 10% </t>
  </si>
  <si>
    <t>Public Utility -Mtr Fee, Fan, Heater</t>
  </si>
  <si>
    <t>Postage for UB</t>
  </si>
  <si>
    <t xml:space="preserve">Sanitation Hauling </t>
  </si>
  <si>
    <t>Bldg R &amp; M - Garb $40, canopy</t>
  </si>
  <si>
    <t>Grounds: manure spreader</t>
  </si>
  <si>
    <t>Interlocal Agreement</t>
  </si>
  <si>
    <t>Improvements</t>
  </si>
  <si>
    <t>Sanitation Hauling for City (Heartland Disposal &amp; Mid-NE Disposal)</t>
  </si>
  <si>
    <t>Manure Spreading: Randall Smith, North Loup, NE   $145 x 12 hours = $1,740</t>
  </si>
  <si>
    <t xml:space="preserve">    (spread grass every other year)</t>
  </si>
  <si>
    <t xml:space="preserve">2018 - Rates Increased for Out of Town Persons  $25 to $48 </t>
  </si>
  <si>
    <t>GENERAL   #5</t>
  </si>
  <si>
    <t>Property Tax</t>
  </si>
  <si>
    <t>Zoning Permit Fees</t>
  </si>
  <si>
    <t>Pet Tag Fees</t>
  </si>
  <si>
    <t>Mobile Food Fees</t>
  </si>
  <si>
    <t>Trfr to Gen: Str. Tractor 20-21 Due:  $11,500</t>
  </si>
  <si>
    <t xml:space="preserve"> (19-20 Street Tractor $41,500 from General)</t>
  </si>
  <si>
    <t xml:space="preserve">Fica - 6.20% </t>
  </si>
  <si>
    <t>125 Plan: All Dept Tasc annual fee</t>
  </si>
  <si>
    <t>Payroll ACH Fees: ALL DEPTS</t>
  </si>
  <si>
    <t>Publish / Codif.</t>
  </si>
  <si>
    <t>Uniforms: Matt, Office Staff</t>
  </si>
  <si>
    <t>Public Maint: -  Hilmer / Vacant Lots</t>
  </si>
  <si>
    <t>Computer: COR,Banyon,Itron($3500 &amp; 2000)</t>
  </si>
  <si>
    <t xml:space="preserve">Office Supplies </t>
  </si>
  <si>
    <t>Accounting Fee</t>
  </si>
  <si>
    <t xml:space="preserve">Mach &amp; Eq: (Tractor Seasonal) </t>
  </si>
  <si>
    <t xml:space="preserve">2015 NETS;  2017 SparqData </t>
  </si>
  <si>
    <t>2016 Office Window - Northup $1150</t>
  </si>
  <si>
    <t>2017 Office Window - $1,000</t>
  </si>
  <si>
    <t>2017 Paint $6158 &amp; Wrap doors $5900</t>
  </si>
  <si>
    <t>2018 New Copier $7,824</t>
  </si>
  <si>
    <t>2018 Scarborough Fix Roof $2,000</t>
  </si>
  <si>
    <t>2018 Council Chamber flooring $4,500</t>
  </si>
  <si>
    <t>2019 Doors - Northup Siding $3,800</t>
  </si>
  <si>
    <t xml:space="preserve">2019 Timecard Module </t>
  </si>
  <si>
    <t>BUILDING SINKING (11 Code)</t>
  </si>
  <si>
    <t>Interest CD#108798</t>
  </si>
  <si>
    <t>Transfer Out</t>
  </si>
  <si>
    <t>ICS  (Citizens) $47,041 (Building)</t>
  </si>
  <si>
    <t>STREET    #7</t>
  </si>
  <si>
    <t xml:space="preserve"> </t>
  </si>
  <si>
    <t>Prorate-Motor Veh. Tax</t>
  </si>
  <si>
    <t>Highway Alloc (St. Dept. Roads)</t>
  </si>
  <si>
    <t>Incentive Pymts</t>
  </si>
  <si>
    <t>Motor Tax Fee (Hwy Alloc.)</t>
  </si>
  <si>
    <t>Recording Fee</t>
  </si>
  <si>
    <t>Curb Grind</t>
  </si>
  <si>
    <t xml:space="preserve">  (total project $878,102)</t>
  </si>
  <si>
    <t xml:space="preserve"> *Middle Loup Sub $1,349,647;</t>
  </si>
  <si>
    <t xml:space="preserve">"M" between Sheridan &amp; Sherman $115,835; </t>
  </si>
  <si>
    <t>Kendall between Jackson &amp; Wallace $71,563;</t>
  </si>
  <si>
    <t>Paul St. "N" of Matelyn: Paving $47,126; Eng $8,334</t>
  </si>
  <si>
    <t>Archer Credit: Kendall E of 2nd to alley (Paving $65,000; Storm Sewer $35,000; Engin $19,651)</t>
  </si>
  <si>
    <t>Salary &amp; Wages</t>
  </si>
  <si>
    <t xml:space="preserve">   Life, RCI &amp; Health Ded</t>
  </si>
  <si>
    <t>Prof. &amp; Sch -Spray Cert.</t>
  </si>
  <si>
    <t>Gas &amp; Oil - Snow Removal</t>
  </si>
  <si>
    <t xml:space="preserve">Insurance (Liab &amp; Tractor)  10% </t>
  </si>
  <si>
    <t>Tools: pressure washer</t>
  </si>
  <si>
    <t>Public Health Mosq. - VanDiest</t>
  </si>
  <si>
    <t>Concrete - Repair Streets</t>
  </si>
  <si>
    <t>Sand, Gravel &amp; Salt</t>
  </si>
  <si>
    <t xml:space="preserve">Eq. Rent -curb grinder- L. Poland </t>
  </si>
  <si>
    <t xml:space="preserve">Trfr to Gen.JD Tract 19-20 </t>
  </si>
  <si>
    <t>Due:2020-2021  $11,500</t>
  </si>
  <si>
    <t>Trfr VP (21-330, 21-350, CHS)</t>
  </si>
  <si>
    <t>JD Loader (General) Start in 2013-2014 &amp; terminates in 2017-2018</t>
  </si>
  <si>
    <t xml:space="preserve">*** </t>
  </si>
  <si>
    <t>2018 - Dirt Worx - Crush Concrete $47,181 ($30,000 Budget &amp; $17,181 Keno)</t>
  </si>
  <si>
    <t>2018 - Paul Street Overlay $273,000 &amp; O,L,N,Jay Streets $310,000 Paid by Reserves</t>
  </si>
  <si>
    <t>Street Assessments (see attached)</t>
  </si>
  <si>
    <t>Judith Samuelson $108,325 (Still Outstanding)</t>
  </si>
  <si>
    <t>FIRE     #8</t>
  </si>
  <si>
    <t>Refunds</t>
  </si>
  <si>
    <t>Collections</t>
  </si>
  <si>
    <t>Insurance (United Life)</t>
  </si>
  <si>
    <t>Prof. &amp; Schools</t>
  </si>
  <si>
    <t>Gas &amp; Oil - Grass Fires</t>
  </si>
  <si>
    <t>Insurance (Liability) 10%</t>
  </si>
  <si>
    <t xml:space="preserve">Utility R &amp; M </t>
  </si>
  <si>
    <t xml:space="preserve">Vehicle R &amp; M </t>
  </si>
  <si>
    <t>Tools</t>
  </si>
  <si>
    <r>
      <t xml:space="preserve">Fire Extrication Billing </t>
    </r>
    <r>
      <rPr>
        <b/>
        <sz val="10"/>
        <rFont val="Calibri"/>
        <family val="2"/>
      </rPr>
      <t>(10%)</t>
    </r>
  </si>
  <si>
    <t>Rural Fire Reimb. (1/2 Runs)</t>
  </si>
  <si>
    <t>Mach&amp;Eq:radio, coat, boots &amp;</t>
  </si>
  <si>
    <t xml:space="preserve">   helmets,gloves, door opener</t>
  </si>
  <si>
    <t>Principal (Loan) Paid in Full</t>
  </si>
  <si>
    <t>Interest (Loan) Paid in Full</t>
  </si>
  <si>
    <t>M.Mkt #504992 = $19,429</t>
  </si>
  <si>
    <t xml:space="preserve">16-17 Wash Machine $6,000 for Contamination </t>
  </si>
  <si>
    <t>Time CD's = $77,552</t>
  </si>
  <si>
    <t xml:space="preserve">16-17 Door  $2,000 </t>
  </si>
  <si>
    <t>ICS = $53,201</t>
  </si>
  <si>
    <t xml:space="preserve">2018 Bunker Gear Racks </t>
  </si>
  <si>
    <t>POLICE    #9</t>
  </si>
  <si>
    <t>Accident Report Fee</t>
  </si>
  <si>
    <t>Gun Permit; Golf/UTV License</t>
  </si>
  <si>
    <t xml:space="preserve">Interest 504860   </t>
  </si>
  <si>
    <t>Veh Sale: SUV Trade $3500</t>
  </si>
  <si>
    <t xml:space="preserve"> &amp; Koperski Abandon Veh. 2016 - Hold 5 years</t>
  </si>
  <si>
    <t>Transfer In</t>
  </si>
  <si>
    <t>Fica  6.20%</t>
  </si>
  <si>
    <t>Medicare 1.45%</t>
  </si>
  <si>
    <t xml:space="preserve">  RCI &amp; Health Ded</t>
  </si>
  <si>
    <t>Adm. &amp; Dues (Assn. &amp; POAN)</t>
  </si>
  <si>
    <t>Dispatcher Pay 5%</t>
  </si>
  <si>
    <t>Animal Control</t>
  </si>
  <si>
    <t>Veh. R &amp; M: tires, oil, maint.</t>
  </si>
  <si>
    <t>Public Relations - School / fair</t>
  </si>
  <si>
    <t>Computers: Justice $1500;</t>
  </si>
  <si>
    <t xml:space="preserve">   COR $1600; Intel 400</t>
  </si>
  <si>
    <t xml:space="preserve">Equip Purch - Used SUV </t>
  </si>
  <si>
    <t xml:space="preserve">2016 Chevy Impala Police Car </t>
  </si>
  <si>
    <t>2019 Dodge Charger Police Car - $24,981; Insured for $35,000</t>
  </si>
  <si>
    <t>2014-2016 SUV = approx $15,000</t>
  </si>
  <si>
    <t>CEMETERY    #10</t>
  </si>
  <si>
    <t>Donation (Unrestricted)</t>
  </si>
  <si>
    <t xml:space="preserve">Lot Open / Close </t>
  </si>
  <si>
    <t xml:space="preserve">Niche O/C: ($200 x 3) </t>
  </si>
  <si>
    <t>Niche Engraving ($150 x 3)</t>
  </si>
  <si>
    <t>Int. (753122, 54131)</t>
  </si>
  <si>
    <t>Elmwood Bench (3x$500)</t>
  </si>
  <si>
    <t xml:space="preserve">Perpetual Care </t>
  </si>
  <si>
    <t xml:space="preserve">Cemetery Lot Sales </t>
  </si>
  <si>
    <t>Grounds Conservation</t>
  </si>
  <si>
    <t xml:space="preserve">   (terms 2021-2022) 5 years</t>
  </si>
  <si>
    <t>Reimbursement - Gate</t>
  </si>
  <si>
    <t>Wages: Sext $3600 &amp; Seasonal</t>
  </si>
  <si>
    <t>Fica:   6.20%</t>
  </si>
  <si>
    <t>Medicare :  1.45%</t>
  </si>
  <si>
    <t>Pension 6% (Sexton + OT)</t>
  </si>
  <si>
    <t>School &amp; Prof.</t>
  </si>
  <si>
    <t>Legal Fees - Foundation / Land</t>
  </si>
  <si>
    <t>Recording Fees</t>
  </si>
  <si>
    <t>City Gas - N section mowing</t>
  </si>
  <si>
    <t>Publication: flyers, mow notice</t>
  </si>
  <si>
    <t>Public Utility</t>
  </si>
  <si>
    <t>City Lights - N Well Directory</t>
  </si>
  <si>
    <t xml:space="preserve">Util. R &amp; M </t>
  </si>
  <si>
    <t xml:space="preserve">Niche Engraving </t>
  </si>
  <si>
    <t xml:space="preserve">Bldg R&amp;M: garb $150 (3x$50)  </t>
  </si>
  <si>
    <t>Grounds - spray, seed,stumps</t>
  </si>
  <si>
    <t>Cemetery Sinking</t>
  </si>
  <si>
    <t>Columbarium Purchase: Wilbert Memorials - $14,705</t>
  </si>
  <si>
    <t>18-19 Debt left $9,045 - $2800 = $6245 on Columbarium (see Columbarium Sales)</t>
  </si>
  <si>
    <t>2013-2014 Set Pins at Cemetery - $5,000</t>
  </si>
  <si>
    <t xml:space="preserve">    </t>
  </si>
  <si>
    <t>AMBULANCE     #11</t>
  </si>
  <si>
    <t>Refunds - Rural Fire 1/2 Disb.</t>
  </si>
  <si>
    <t>Int. (505003 + 3 CD's) ? Purchase</t>
  </si>
  <si>
    <t>Collection - EMT Runs</t>
  </si>
  <si>
    <t xml:space="preserve">Ambulance 505003  </t>
  </si>
  <si>
    <t xml:space="preserve">St Paul Rescue Pers Acct </t>
  </si>
  <si>
    <t xml:space="preserve">St. Paul Rural Fire </t>
  </si>
  <si>
    <t xml:space="preserve">Sell 1997 Ambul.- $10,000 </t>
  </si>
  <si>
    <t>Wages (EMT Trfrs - $15)</t>
  </si>
  <si>
    <t>Prof. &amp; Schools - Kult, Swanson</t>
  </si>
  <si>
    <t>Vehicle R &amp; M</t>
  </si>
  <si>
    <t>EMS Billing (15%)</t>
  </si>
  <si>
    <t>Rural Fire Reimb. (1/2 of Runs)</t>
  </si>
  <si>
    <t>Merch /Supplies (Unit)</t>
  </si>
  <si>
    <t xml:space="preserve">Equip. Purch. - Ambulance </t>
  </si>
  <si>
    <t>Principal (Loan)</t>
  </si>
  <si>
    <t>Interest (Loan)</t>
  </si>
  <si>
    <t xml:space="preserve">1997 Ford $84,500 </t>
  </si>
  <si>
    <t>2006 Ford $122,000</t>
  </si>
  <si>
    <t>New Ambulance estimated at  $275,000</t>
  </si>
  <si>
    <t>Mutual Aid, can't leave town unprotected.</t>
  </si>
  <si>
    <t>(Dannebrog/Boelus 1 Unit)</t>
  </si>
  <si>
    <t>(Elba 1 Unit)</t>
  </si>
  <si>
    <t>(St. Paul 2 Units)</t>
  </si>
  <si>
    <t>POOL     #12</t>
  </si>
  <si>
    <t>Interest - 504442</t>
  </si>
  <si>
    <t>Transfer from Lights</t>
  </si>
  <si>
    <t>Concessions</t>
  </si>
  <si>
    <t>Swim Lessons</t>
  </si>
  <si>
    <t>Reimb:</t>
  </si>
  <si>
    <t xml:space="preserve">KENO: deck $11,510; wtr heater </t>
  </si>
  <si>
    <t xml:space="preserve">   $1,500, chair platform $600</t>
  </si>
  <si>
    <t>Sales Tax</t>
  </si>
  <si>
    <t>Prof &amp; Sch - CPR, Bonus,Train,WSI</t>
  </si>
  <si>
    <t>Eng Fees: No slide deck eng.</t>
  </si>
  <si>
    <t>Util R &amp; M (Burst pipe,TP, towels)</t>
  </si>
  <si>
    <t>Tools - clock, pass, tape</t>
  </si>
  <si>
    <t>Chemicals</t>
  </si>
  <si>
    <t>Petty Cash - Concession Startup</t>
  </si>
  <si>
    <t xml:space="preserve">Concessions - Coke, </t>
  </si>
  <si>
    <t xml:space="preserve">  Thomp, Schwans</t>
  </si>
  <si>
    <t>Bldg. R&amp;M -Garb, paint,valve,</t>
  </si>
  <si>
    <t xml:space="preserve">Improve: deck $11,510; wtr heater </t>
  </si>
  <si>
    <t xml:space="preserve">Pool Equip. Sinking </t>
  </si>
  <si>
    <t>Pool Debt Service in VP Bond 61</t>
  </si>
  <si>
    <t>Pool Savings 504442 = $7,006</t>
  </si>
  <si>
    <t>Pool Heater is $25,000 + Labor (new in 2002) use only 21/2 mths out of year</t>
  </si>
  <si>
    <t xml:space="preserve">2014 $3,060 Keno for Pool Slide finish </t>
  </si>
  <si>
    <t>2015 Carkoski repaired pool leak</t>
  </si>
  <si>
    <t xml:space="preserve">2016 Carkoski repaired pool deck  </t>
  </si>
  <si>
    <t>2017 Steele Pool Co. Pool Painting $69,054  ($55,000 Pool Budget &amp; $14,054 Keno Fund)</t>
  </si>
  <si>
    <t xml:space="preserve">2019-2020 Slide Deck $11510, Water Heater $1500, Chair Platform $600 </t>
  </si>
  <si>
    <t>PARK     #13</t>
  </si>
  <si>
    <t>Fee, Tennis Crt Meter</t>
  </si>
  <si>
    <t>Interest - 505025 + 1 CD</t>
  </si>
  <si>
    <t>Transfer In from Lights</t>
  </si>
  <si>
    <t xml:space="preserve">Salary/Wages - Randy </t>
  </si>
  <si>
    <t>Overtime (ballfields &amp; GCA Days)</t>
  </si>
  <si>
    <t>Prof &amp; Schools - Turf &amp; Chemical</t>
  </si>
  <si>
    <t>City Gas &amp; Oil - Rec Trail</t>
  </si>
  <si>
    <t>Insurance 10% (Liab &amp; mower)</t>
  </si>
  <si>
    <t xml:space="preserve">Util R &amp; M: shelter ceil $800, </t>
  </si>
  <si>
    <t xml:space="preserve">Veh. R &amp; M: </t>
  </si>
  <si>
    <t>Tools - Trimmer</t>
  </si>
  <si>
    <t>Ball Assoc. pays for 1 pallet of turface, 1/2 pallet chalk and 1/2 of freight</t>
  </si>
  <si>
    <t>School pays 1/2 pallet of conditioner &amp; chalk</t>
  </si>
  <si>
    <t>2015-2016 Purchase Seeder with School $2,000</t>
  </si>
  <si>
    <t>2017 Ranger Polaris Gator Purchased $5,500</t>
  </si>
  <si>
    <t>2018-2019 Ranger Blade &amp; Canopy $2350 - Kearney Power Sports</t>
  </si>
  <si>
    <t>2018-2019 Changing Tables in Womens Restroom</t>
  </si>
  <si>
    <t>REC. (Aft Sch &amp; Trail)    #14</t>
  </si>
  <si>
    <t xml:space="preserve">Donation - After School </t>
  </si>
  <si>
    <t xml:space="preserve">After School - Wages + tax </t>
  </si>
  <si>
    <t>Aft. School Exp.(snack, supplies)</t>
  </si>
  <si>
    <t>On June 17, 2019 Tyler Naprstek called:  stating that they are scratching the NRD Grant</t>
  </si>
  <si>
    <t xml:space="preserve">  funds for the Trail Project.  If the Trail Committee is still interested in funds, they </t>
  </si>
  <si>
    <t xml:space="preserve">  </t>
  </si>
  <si>
    <t xml:space="preserve">  need to come back to the NRD.  ($31,250: Holding funds from 10-2017 to 10-2019)</t>
  </si>
  <si>
    <t>LIBRARY    #15</t>
  </si>
  <si>
    <t>Library State Aid</t>
  </si>
  <si>
    <t>Refunds-Larm &amp; School Bills</t>
  </si>
  <si>
    <t xml:space="preserve">Int. (504-970) </t>
  </si>
  <si>
    <t>Maintenance Reserve</t>
  </si>
  <si>
    <t>Janitor / Maintenance</t>
  </si>
  <si>
    <t>Communication</t>
  </si>
  <si>
    <t>Magazine &amp; Paper</t>
  </si>
  <si>
    <t>Books / E-Books</t>
  </si>
  <si>
    <t>Util. R &amp; M- HVAC 820, Gutters</t>
  </si>
  <si>
    <t>Computer</t>
  </si>
  <si>
    <t>Office Supply: copier $600 yr</t>
  </si>
  <si>
    <t>Program Expense</t>
  </si>
  <si>
    <t>Equip. Reserve (to Savings)</t>
  </si>
  <si>
    <t xml:space="preserve">Improve: </t>
  </si>
  <si>
    <t>2016 New Rheem Unit 2016</t>
  </si>
  <si>
    <t>Line 5 total: add all expenditures except for</t>
  </si>
  <si>
    <t xml:space="preserve">2017 New Desk </t>
  </si>
  <si>
    <t xml:space="preserve">    wages, janitor &amp; equip. reserve.</t>
  </si>
  <si>
    <t>2017 Spray Roof - 10 Year Warranty</t>
  </si>
  <si>
    <t>2019 Bistro Tables</t>
  </si>
  <si>
    <t>School Fiscal Yr = August 1</t>
  </si>
  <si>
    <t>Housing Grant Loan Pymts</t>
  </si>
  <si>
    <t>Parkside Plaza North</t>
  </si>
  <si>
    <t xml:space="preserve">   Housing Authority to Utilize Proceeds</t>
  </si>
  <si>
    <t>Health Deductible 48-014</t>
  </si>
  <si>
    <t>Investment Interest  48-290</t>
  </si>
  <si>
    <t>Check Order</t>
  </si>
  <si>
    <t>Savings #102482= $79,449</t>
  </si>
  <si>
    <t>25% Sales Tax - Infrastructure</t>
  </si>
  <si>
    <t xml:space="preserve">LB840 Princ. </t>
  </si>
  <si>
    <t>LB840 Interest</t>
  </si>
  <si>
    <t>LB840 Fines</t>
  </si>
  <si>
    <t>Sales Tax Proceeds</t>
  </si>
  <si>
    <t>Marketing (Chamber) $9,000</t>
  </si>
  <si>
    <t>Check Order 300277</t>
  </si>
  <si>
    <t>Accounting - Dana Cole</t>
  </si>
  <si>
    <t>Middle Loup Subd Estimate  $1,662,600</t>
  </si>
  <si>
    <t>LB840 Loans Open</t>
  </si>
  <si>
    <t>Northup Siding                    2.70%</t>
  </si>
  <si>
    <t>Grand Total</t>
  </si>
  <si>
    <t>VP BOND    #19</t>
  </si>
  <si>
    <t>Bond Levy Tax</t>
  </si>
  <si>
    <t>Trfr In Assess. - Streets</t>
  </si>
  <si>
    <t xml:space="preserve">Wire Fee </t>
  </si>
  <si>
    <t xml:space="preserve">Pool (Bond) Principal </t>
  </si>
  <si>
    <t xml:space="preserve">Pool (Bond) Interest </t>
  </si>
  <si>
    <t>Street Bond Principal</t>
  </si>
  <si>
    <t>Street Bond Interest</t>
  </si>
  <si>
    <t>Street Princ. 2010 Dist.</t>
  </si>
  <si>
    <t>Street Interest-Dist 2010</t>
  </si>
  <si>
    <t>Street Bond Princ. 2016</t>
  </si>
  <si>
    <t>Street Bond Int. 2016</t>
  </si>
  <si>
    <t xml:space="preserve">Street Bond Princ. 2017 </t>
  </si>
  <si>
    <t>Street Bond Int. 2017</t>
  </si>
  <si>
    <t>Street Bond Princ. 2017</t>
  </si>
  <si>
    <t xml:space="preserve">Street Bond Int. 2017 </t>
  </si>
  <si>
    <t>Street Bond Interest 2017</t>
  </si>
  <si>
    <t>To Reduce Budget Cash Res.</t>
  </si>
  <si>
    <t>KENO     #20</t>
  </si>
  <si>
    <t xml:space="preserve">Keno Receipts </t>
  </si>
  <si>
    <t>Interest - #504409 (may utilize)</t>
  </si>
  <si>
    <t>Reimb. - Nevrivy Keno Audit</t>
  </si>
  <si>
    <t>Adm. &amp; Dues 2% (3500x4)</t>
  </si>
  <si>
    <t>Check Order - Keno</t>
  </si>
  <si>
    <t>NEVRIVY TO REIMB. CITY FOR KENO AUDIT:</t>
  </si>
  <si>
    <t xml:space="preserve">***  </t>
  </si>
  <si>
    <t>2014 Pool Slide Refinish - $3,060</t>
  </si>
  <si>
    <t xml:space="preserve">         $2,000 (BILL OUT)</t>
  </si>
  <si>
    <t>2017 Pool Basin &amp; Bathhouse - $14,054 - Mongan Painting</t>
  </si>
  <si>
    <t>2017 New Office Server - $12,875</t>
  </si>
  <si>
    <t>2017 School Signals - $1,115</t>
  </si>
  <si>
    <t>2018 Crush Concrete - Dirt Worx = $17,181</t>
  </si>
  <si>
    <t>2018 Recycle Trlr $12,804</t>
  </si>
  <si>
    <t xml:space="preserve">    League, Pickle Ball, &amp; Classes</t>
  </si>
  <si>
    <t>Sales Tax - Adult Sport League</t>
  </si>
  <si>
    <t>Recreation Class Instructors</t>
  </si>
  <si>
    <t>Recreation Supplies</t>
  </si>
  <si>
    <t>Publish: REC  66-20-235</t>
  </si>
  <si>
    <t>Publish: Civic  66-20-240</t>
  </si>
  <si>
    <t>City Lights / LED = Civic</t>
  </si>
  <si>
    <t>Utility R &amp; M - Civic: Entech</t>
  </si>
  <si>
    <t>Sinking: Civic Center</t>
  </si>
  <si>
    <t>TIF     #22</t>
  </si>
  <si>
    <t xml:space="preserve">Prairie Fall #8652 - Johnson </t>
  </si>
  <si>
    <t xml:space="preserve">   Lots 15 &amp; 16</t>
  </si>
  <si>
    <t>MAD Dev. #8653 - Taylor</t>
  </si>
  <si>
    <t xml:space="preserve">    Lot 13</t>
  </si>
  <si>
    <t>MAD Dev. #8654 - Solko</t>
  </si>
  <si>
    <t xml:space="preserve">    Lot 16</t>
  </si>
  <si>
    <t>MAD Dev #8655 - Levander</t>
  </si>
  <si>
    <t xml:space="preserve">    Lot 14</t>
  </si>
  <si>
    <t>MAD Dev #8656 - Wells, C</t>
  </si>
  <si>
    <t xml:space="preserve">    Lot 18</t>
  </si>
  <si>
    <t xml:space="preserve">    Lots 13 &amp; 14</t>
  </si>
  <si>
    <t>MAD Dev. #8658 - Robinson</t>
  </si>
  <si>
    <t xml:space="preserve">    Lot 4</t>
  </si>
  <si>
    <t xml:space="preserve">Prairie Fall #8659 Sok M </t>
  </si>
  <si>
    <t xml:space="preserve">    Lots 11 &amp; 12</t>
  </si>
  <si>
    <t>MAD Dev #8660 - Robinson</t>
  </si>
  <si>
    <t xml:space="preserve">   Lot 3</t>
  </si>
  <si>
    <t>Bed Head Coffee #8661</t>
  </si>
  <si>
    <t xml:space="preserve">  Lot 9-13, Blk 78, O.T.</t>
  </si>
  <si>
    <t>Prairie Fall #8662 - Larsen</t>
  </si>
  <si>
    <t xml:space="preserve">  Lot 2, Blk 3, Harris</t>
  </si>
  <si>
    <t>Interest #505036</t>
  </si>
  <si>
    <t>TIF Check Order 68-20-306</t>
  </si>
  <si>
    <r>
      <rPr>
        <b/>
        <sz val="10"/>
        <rFont val="Calibri"/>
        <family val="2"/>
        <scheme val="minor"/>
      </rPr>
      <t xml:space="preserve">MAD DEV </t>
    </r>
    <r>
      <rPr>
        <sz val="10"/>
        <rFont val="Calibri"/>
        <family val="2"/>
        <scheme val="minor"/>
      </rPr>
      <t xml:space="preserve"> (50/50)</t>
    </r>
  </si>
  <si>
    <t xml:space="preserve">   68-20-009</t>
  </si>
  <si>
    <r>
      <rPr>
        <b/>
        <sz val="10"/>
        <rFont val="Calibri"/>
        <family val="2"/>
        <scheme val="minor"/>
      </rPr>
      <t>CITY (MAD)</t>
    </r>
    <r>
      <rPr>
        <sz val="10"/>
        <rFont val="Calibri"/>
        <family val="2"/>
        <scheme val="minor"/>
      </rPr>
      <t xml:space="preserve"> (50/50)</t>
    </r>
  </si>
  <si>
    <t xml:space="preserve">   68-20-008</t>
  </si>
  <si>
    <t xml:space="preserve">Prairie Fall #8652 Johnson </t>
  </si>
  <si>
    <t xml:space="preserve">   Lots 9-13, Blk 78 O.T.</t>
  </si>
  <si>
    <t xml:space="preserve">   Lot 2, Blk 3, Harris</t>
  </si>
  <si>
    <t>MAD DEVELOPMENT</t>
  </si>
  <si>
    <r>
      <t xml:space="preserve">Series A (City) = </t>
    </r>
    <r>
      <rPr>
        <b/>
        <sz val="10"/>
        <color theme="1"/>
        <rFont val="Calibri"/>
        <family val="2"/>
        <scheme val="minor"/>
      </rPr>
      <t>$290,000</t>
    </r>
    <r>
      <rPr>
        <sz val="10"/>
        <color theme="1"/>
        <rFont val="Calibri"/>
        <family val="2"/>
        <scheme val="minor"/>
      </rPr>
      <t xml:space="preserve"> (Water/ Sewer Construction, Engineering $30,000, Attorney, Recording, Publ)</t>
    </r>
  </si>
  <si>
    <r>
      <t xml:space="preserve">Series B (Redeveloper) = </t>
    </r>
    <r>
      <rPr>
        <b/>
        <sz val="10"/>
        <color theme="1"/>
        <rFont val="Calibri"/>
        <family val="2"/>
        <scheme val="minor"/>
      </rPr>
      <t>$424,000</t>
    </r>
    <r>
      <rPr>
        <sz val="10"/>
        <color theme="1"/>
        <rFont val="Calibri"/>
        <family val="2"/>
        <scheme val="minor"/>
      </rPr>
      <t xml:space="preserve"> at 7.50% </t>
    </r>
  </si>
  <si>
    <t>50 / 50 (CDA &amp; Redeveloper)</t>
  </si>
  <si>
    <t>Starostka Construction Bid = $226,398.95 for City Infrastructure</t>
  </si>
  <si>
    <t>ATTORNEY WILLIS = 402/474-6900</t>
  </si>
  <si>
    <t>PRAIRIE FALLS Phase 1 - Diane Johnson</t>
  </si>
  <si>
    <t>NOTICE TO DIVIDE: 7-19-2016</t>
  </si>
  <si>
    <t>Prairie Falls Subdivision: Proceeds in June / Dec</t>
  </si>
  <si>
    <t xml:space="preserve">  Interest starts 7/6/2016 at 5% on $30,000</t>
  </si>
  <si>
    <t>PRAIRIE FALLS Phase 2 - Ramiro Mendez</t>
  </si>
  <si>
    <t>NOTICE to DIVIDE: 7-26-17</t>
  </si>
  <si>
    <t xml:space="preserve">  Interest starts 8-7-17 at 5% on $30,000</t>
  </si>
  <si>
    <t>PRAIRIE FALLS Phase 3 - Mike Sok</t>
  </si>
  <si>
    <t>NOTICE to DIVIDE: 9-8-2017</t>
  </si>
  <si>
    <t xml:space="preserve">  Interest starts 10-16-17 at 5% on $30,000</t>
  </si>
  <si>
    <t>PRAIRIE FALLS Phase 4 - Corey &amp; Tara Larsen</t>
  </si>
  <si>
    <t>NOTICE to DIVIDE: 3-26-2018</t>
  </si>
  <si>
    <t xml:space="preserve">  Interest starts 3-18-19 at 5% on $30,910</t>
  </si>
  <si>
    <t>BED HEAD COFFEE (Megan Yutesler)</t>
  </si>
  <si>
    <t>NOTICE TO DIVIDE: 3-25-2018</t>
  </si>
  <si>
    <t>Proceeds in June / Dec</t>
  </si>
  <si>
    <t>Senior Center     #23</t>
  </si>
  <si>
    <t>Property tax</t>
  </si>
  <si>
    <t>Int. 504882 (may utilize)</t>
  </si>
  <si>
    <t>Bldg.R&amp;M - HVAC maint.</t>
  </si>
  <si>
    <t>M Mkt #504882 = $36,136</t>
  </si>
  <si>
    <t>Opened in 1988</t>
  </si>
  <si>
    <t>2012 Roof Construction</t>
  </si>
  <si>
    <t>2013 Insulated &amp; New Windows in 2013</t>
  </si>
  <si>
    <t xml:space="preserve">2014 New Furnace / Air Transferred from General 504684 = $16,136.00 </t>
  </si>
  <si>
    <t>2017 Clean / Repair Furnace</t>
  </si>
  <si>
    <t>REDLG    #24</t>
  </si>
  <si>
    <t>REDLG - new USDA Loan</t>
  </si>
  <si>
    <t>REDLG Check Order</t>
  </si>
  <si>
    <t xml:space="preserve">REDLG Impr. (new project) </t>
  </si>
  <si>
    <t>#1</t>
  </si>
  <si>
    <t>City Depts.</t>
  </si>
  <si>
    <t>Revenue</t>
  </si>
  <si>
    <t>Expenditure</t>
  </si>
  <si>
    <t>Net Cash</t>
  </si>
  <si>
    <t>Comments</t>
  </si>
  <si>
    <t>Lights</t>
  </si>
  <si>
    <t>Water</t>
  </si>
  <si>
    <t>Sewer</t>
  </si>
  <si>
    <t>Landfill</t>
  </si>
  <si>
    <t>General</t>
  </si>
  <si>
    <t>Streets</t>
  </si>
  <si>
    <t>Fire</t>
  </si>
  <si>
    <t>Police</t>
  </si>
  <si>
    <t>Cemetery</t>
  </si>
  <si>
    <t>Ambul.</t>
  </si>
  <si>
    <t>Pool</t>
  </si>
  <si>
    <t>Park</t>
  </si>
  <si>
    <t>Recr</t>
  </si>
  <si>
    <t>Library</t>
  </si>
  <si>
    <t>Prog. Inc.</t>
  </si>
  <si>
    <t>VP Bond</t>
  </si>
  <si>
    <t>Keno</t>
  </si>
  <si>
    <t>Civic Center</t>
  </si>
  <si>
    <t>Tif</t>
  </si>
  <si>
    <t>Sen. Ctr.</t>
  </si>
  <si>
    <t>REDLG</t>
  </si>
  <si>
    <t>Total</t>
  </si>
  <si>
    <t>St. Paul Civic Center (Rec)</t>
  </si>
  <si>
    <t>18-19 Actual</t>
  </si>
  <si>
    <t>19-20 Estimate</t>
  </si>
  <si>
    <t>20-21 Budget</t>
  </si>
  <si>
    <t>Fiscal Year 2020-2021</t>
  </si>
  <si>
    <t>Reimburse.</t>
  </si>
  <si>
    <t>Muni-Equalization</t>
  </si>
  <si>
    <t xml:space="preserve">Niche Sales </t>
  </si>
  <si>
    <t xml:space="preserve">Admissions </t>
  </si>
  <si>
    <t xml:space="preserve">Batting Cage Key Fob </t>
  </si>
  <si>
    <t>Mach &amp; Equip = Mower</t>
  </si>
  <si>
    <t xml:space="preserve">Mach &amp; Equip. = Mower </t>
  </si>
  <si>
    <t>Trfr Out (Gen Util Sup)</t>
  </si>
  <si>
    <t>Trfr Out (Gen for Util Sup)</t>
  </si>
  <si>
    <t>Trfr Out (Gen for US Wage)</t>
  </si>
  <si>
    <t>Improve: Batting Cage</t>
  </si>
  <si>
    <t>Time CD's = $79,528</t>
  </si>
  <si>
    <t>Civic Open Gym</t>
  </si>
  <si>
    <t>Civic PayPal Civic Fee</t>
  </si>
  <si>
    <t>Civic Birthday Parties</t>
  </si>
  <si>
    <t>Interest: 300749 &amp; 505179</t>
  </si>
  <si>
    <t>Reimb: Larm</t>
  </si>
  <si>
    <t>EXPENSES</t>
  </si>
  <si>
    <t xml:space="preserve">Supp Reimb: Junk Jaunt &amp; </t>
  </si>
  <si>
    <t>Petty Cash: Open Gym</t>
  </si>
  <si>
    <t xml:space="preserve">Merch &amp; Sup: Civic </t>
  </si>
  <si>
    <t>Reimb: Linens, Rentals</t>
  </si>
  <si>
    <t>Grants</t>
  </si>
  <si>
    <t>Impr: Loan 155,000, paint 5000</t>
  </si>
  <si>
    <t xml:space="preserve">Int. (#300277 &amp; #504420 + </t>
  </si>
  <si>
    <t xml:space="preserve">   Infrast #102342 + CD#3327564)</t>
  </si>
  <si>
    <t>Reimb: Scedd: Ho. Co. &amp; Elba</t>
  </si>
  <si>
    <t>Legal: DTR</t>
  </si>
  <si>
    <t xml:space="preserve">  Scedd $5000</t>
  </si>
  <si>
    <t xml:space="preserve">Economic Development </t>
  </si>
  <si>
    <t>Maintain a balance of $5,000</t>
  </si>
  <si>
    <t>Outstanding</t>
  </si>
  <si>
    <t>Pymt Amount</t>
  </si>
  <si>
    <t>EMS Stimulus - Covid-19</t>
  </si>
  <si>
    <t xml:space="preserve">Reimburse:  LARM, Audit, Pole </t>
  </si>
  <si>
    <t>Computer:Itron 1200,Banyon 2000,</t>
  </si>
  <si>
    <t xml:space="preserve">   Ebilling 890,Cyber 1600, PC 1000</t>
  </si>
  <si>
    <t>Legal Fees : 2015 Ref Wtr Bond</t>
  </si>
  <si>
    <t>Computer:Office $2400,Cyber $2000,</t>
  </si>
  <si>
    <t xml:space="preserve"> Itron $1000, Banyon $1600</t>
  </si>
  <si>
    <t>Rental Lag. Exp 3/2022  $3500; Mar/Nov</t>
  </si>
  <si>
    <t xml:space="preserve">Assess Int: Kelly Crt, MAD, Good, Starkey </t>
  </si>
  <si>
    <t>Reimburse:  LARM</t>
  </si>
  <si>
    <t>Hay Harvest - Jeff Christensen for 2018 &amp; 2021</t>
  </si>
  <si>
    <t>Landfill Collections: $2.00</t>
  </si>
  <si>
    <t xml:space="preserve">Prof/School: NPZA, Conf, HireRight Drug; </t>
  </si>
  <si>
    <t xml:space="preserve">Memb &amp; Dues: Pet Tag, Loup Basin, Sparq </t>
  </si>
  <si>
    <t xml:space="preserve">  Fire $540, US 600; HVAC $700</t>
  </si>
  <si>
    <t xml:space="preserve">Adm&amp;Dues: League, Utility Sec, </t>
  </si>
  <si>
    <t xml:space="preserve">  Sparq, BOK, Rembolt Atty Antic. Bond</t>
  </si>
  <si>
    <t>Assessment Princ.</t>
  </si>
  <si>
    <t>Assessment Interest</t>
  </si>
  <si>
    <t>Communication: Verizon</t>
  </si>
  <si>
    <t>Invest Interest (utilize)</t>
  </si>
  <si>
    <t>Reimb: Larm Chg Ded</t>
  </si>
  <si>
    <t xml:space="preserve">Bldg R&amp;M: Sanitation Haul,   </t>
  </si>
  <si>
    <t xml:space="preserve"> Wells Plbg, HVAC, Bomgaars</t>
  </si>
  <si>
    <t xml:space="preserve">    Clearfly</t>
  </si>
  <si>
    <t xml:space="preserve">Communication: Charter / </t>
  </si>
  <si>
    <t xml:space="preserve">Reimburse: Larm </t>
  </si>
  <si>
    <t>Grant: Miller 18-19 $25,000:</t>
  </si>
  <si>
    <t xml:space="preserve">  fence &amp; directory</t>
  </si>
  <si>
    <t>Savings #41780 = $0</t>
  </si>
  <si>
    <t>Adm &amp; Dues: Permit; Oper Cert</t>
  </si>
  <si>
    <t>Comm: Static IP $70; St of NE $250</t>
  </si>
  <si>
    <t>Sales Tax: Form 10 (Adm Only)</t>
  </si>
  <si>
    <t xml:space="preserve">   (41-20-291)</t>
  </si>
  <si>
    <t>Comm: Static IP $70, St of NE $250</t>
  </si>
  <si>
    <t xml:space="preserve">Donations:Summer Ball/Rd Atlas </t>
  </si>
  <si>
    <t xml:space="preserve">Reimb: Larm, Cond, Freight ,Chalk, </t>
  </si>
  <si>
    <t>Grounds: Fert, Sprinkler, Lava,</t>
  </si>
  <si>
    <t xml:space="preserve">   Seed , Chemicals, Chalk, Cond.</t>
  </si>
  <si>
    <t xml:space="preserve">Mach &amp; Eq: Cameras Bat Cage $2500    </t>
  </si>
  <si>
    <t>Interest (Trail &amp; After School)</t>
  </si>
  <si>
    <t>Insurance 10% (Liability)</t>
  </si>
  <si>
    <t>Insurance 10% (liability) Civic</t>
  </si>
  <si>
    <t>Insurance 10%  (Liability)</t>
  </si>
  <si>
    <t xml:space="preserve">   Sec 25%</t>
  </si>
  <si>
    <t>Wages: Switzer, Gorecki, UC 50%,</t>
  </si>
  <si>
    <t>Reimb: TeleStar</t>
  </si>
  <si>
    <t>Antic. Bond Int Howard Ave.</t>
  </si>
  <si>
    <t>Antic. Bond Princ:Howard Ave.</t>
  </si>
  <si>
    <t xml:space="preserve">Bond Interest   </t>
  </si>
  <si>
    <t>Bond Principal: +365,000 Ref</t>
  </si>
  <si>
    <t>Bond Sales: Ref 2015 Water</t>
  </si>
  <si>
    <t>No Recreation Class</t>
  </si>
  <si>
    <t xml:space="preserve">No Instructors </t>
  </si>
  <si>
    <t>Rec Registration Reimb.</t>
  </si>
  <si>
    <t>Civic Rental Reimb.</t>
  </si>
  <si>
    <t>Civic Birthday Reimb.</t>
  </si>
  <si>
    <r>
      <t xml:space="preserve">Rental- Hay Christensen </t>
    </r>
    <r>
      <rPr>
        <sz val="10"/>
        <color indexed="10"/>
        <rFont val="Calibri"/>
        <family val="2"/>
      </rPr>
      <t>(Bid to 2021)</t>
    </r>
  </si>
  <si>
    <t>Bond Proceeds Howard Avenue</t>
  </si>
  <si>
    <t xml:space="preserve">Int. 100027,411025,504684, 504805, </t>
  </si>
  <si>
    <t>Equip Purch: Heat Blanket $1200;</t>
  </si>
  <si>
    <t>(post; chains, stones, blanket)</t>
  </si>
  <si>
    <t>Reserve Cemetery ICS: camera</t>
  </si>
  <si>
    <t>Adm &amp; Dues: Pheasant Forever</t>
  </si>
  <si>
    <t>Grant $25,000</t>
  </si>
  <si>
    <t xml:space="preserve">   in 18-19</t>
  </si>
  <si>
    <t>Savings 753122 = $5,653</t>
  </si>
  <si>
    <t>Cemetery ICS = $73,979</t>
  </si>
  <si>
    <t>Util R&amp;M: Develop; Cable, Transf</t>
  </si>
  <si>
    <t xml:space="preserve">Insur: Health 17% , Woodm, Life, </t>
  </si>
  <si>
    <t>Time CD's = $85,827</t>
  </si>
  <si>
    <t>2021 Quonset painting $6,000</t>
  </si>
  <si>
    <t xml:space="preserve">Improvements:  Wire; Mtr Pads; </t>
  </si>
  <si>
    <t xml:space="preserve">  (Fall 2021 Bid Letting)</t>
  </si>
  <si>
    <t>Reserves: Wtr Main Relocation -</t>
  </si>
  <si>
    <t>Reserve: Dehumid - $45459  ICS</t>
  </si>
  <si>
    <t xml:space="preserve">Insur: Health 17%, Woodm, Life &amp; RCI, </t>
  </si>
  <si>
    <t xml:space="preserve">Insur: Health 17%, Woodm, Life, RCI, </t>
  </si>
  <si>
    <t xml:space="preserve">Insur: Health 17%, Woodmen,  </t>
  </si>
  <si>
    <t xml:space="preserve">Insur: Health 17%, Woodm, Life  </t>
  </si>
  <si>
    <t>Insur: Health 17%, Woodm, Life, RCI</t>
  </si>
  <si>
    <t>Prof/Sch: HireRgt,DHHS,Grade Lic</t>
  </si>
  <si>
    <t xml:space="preserve">Eng Fees: Wtr Main Relocate - </t>
  </si>
  <si>
    <t xml:space="preserve">  Greenhouse $8600</t>
  </si>
  <si>
    <t xml:space="preserve">   generator $2600</t>
  </si>
  <si>
    <t>Veh. R &amp; M</t>
  </si>
  <si>
    <t>Build R &amp; M: Copier, Pest Control</t>
  </si>
  <si>
    <t>M.Mkt 504189 = $15,092</t>
  </si>
  <si>
    <t>Time CD's = $31,647</t>
  </si>
  <si>
    <t>ICS (Citizens) = $149,283</t>
  </si>
  <si>
    <t xml:space="preserve"> (No Water Assess. RE: Howard Avenue)</t>
  </si>
  <si>
    <t>Improve: Wtr Greenhouse $8600;</t>
  </si>
  <si>
    <t>Chemicals:Weed Spray, Rodeo, Milfoil</t>
  </si>
  <si>
    <t>Computer - Cyber 1600,  Support 1400</t>
  </si>
  <si>
    <t>Building R &amp; M:copier; paint, lift station</t>
  </si>
  <si>
    <t xml:space="preserve">Improve. - Comminutor $30,000; Ho. Ave. </t>
  </si>
  <si>
    <t>Interest: 504849; CD; ICS</t>
  </si>
  <si>
    <t>Swr Plan Design</t>
  </si>
  <si>
    <t>M. Mkt #504849 = $19,196.00</t>
  </si>
  <si>
    <t>Time CD's = $73,842</t>
  </si>
  <si>
    <t>ICS (Citizens) =  $323,378</t>
  </si>
  <si>
    <t>Utility R &amp; M: Ldfill gate</t>
  </si>
  <si>
    <t>Recycling: Broken Bow-cardboard</t>
  </si>
  <si>
    <t>Vehicle R &amp; M: Truck #2 repairs</t>
  </si>
  <si>
    <t>Flags:</t>
  </si>
  <si>
    <t>Kramer Iron</t>
  </si>
  <si>
    <t xml:space="preserve">Eng Fee: 1&amp; 6 $2000; NBCS 2000    </t>
  </si>
  <si>
    <t xml:space="preserve"> Archer 33,289;2019 Pav $82,742</t>
  </si>
  <si>
    <t>Veh R&amp;M: sweeper; loader tires</t>
  </si>
  <si>
    <t>Computer: Cyber $1,600</t>
  </si>
  <si>
    <t>Bldg R &amp; M: Sanitation</t>
  </si>
  <si>
    <t>Brick M. Mkt 504-915 = $2,022</t>
  </si>
  <si>
    <t>Street ICS (ALL Ho Ave) = $497,455</t>
  </si>
  <si>
    <t>Street M. Mkt 505-014 - $14,352</t>
  </si>
  <si>
    <t>Assess Hospital</t>
  </si>
  <si>
    <t>Gen. Oblig.</t>
  </si>
  <si>
    <t>Assess Shoemaker</t>
  </si>
  <si>
    <t xml:space="preserve">Mach &amp; Eq: Bobcat &amp; Dp Truck  </t>
  </si>
  <si>
    <t>Used Dump Truck 2021</t>
  </si>
  <si>
    <t>Reimburse: COP Grant</t>
  </si>
  <si>
    <t>M. Mkt #504860 = $12,634</t>
  </si>
  <si>
    <t>ICS (Citizens) = $24,273</t>
  </si>
  <si>
    <t>Comm: State;Verizon;Clearfly</t>
  </si>
  <si>
    <t>Gas &amp; Oil</t>
  </si>
  <si>
    <t>SUV: Purchase 2020 - $22,800 + Equip.</t>
  </si>
  <si>
    <t>Police  -  Page 2</t>
  </si>
  <si>
    <t>Reserve : SVU:  ICS $22,800 (Done)</t>
  </si>
  <si>
    <t xml:space="preserve">Batting Cage Key Fob cost $6 </t>
  </si>
  <si>
    <t>City Lights (heat in shop)</t>
  </si>
  <si>
    <t>Bldg R &amp; M: Garb; Shop Door</t>
  </si>
  <si>
    <t>Time CD = $42,197</t>
  </si>
  <si>
    <t>M. Mkt 505025 = $19,264</t>
  </si>
  <si>
    <t>ICS = $101,459</t>
  </si>
  <si>
    <t>M. Mmkt #505003 - $17,875</t>
  </si>
  <si>
    <t>Time CD's = $52,218</t>
  </si>
  <si>
    <t>ICS = $258,140</t>
  </si>
  <si>
    <t>Money Mmkt 504409 = $85,835</t>
  </si>
  <si>
    <t>ICS (Citizens) $66,362</t>
  </si>
  <si>
    <t>Civic Ctr 300749 = $7,753</t>
  </si>
  <si>
    <t>Civic Ctr Sinking #505179 - $15,533</t>
  </si>
  <si>
    <t>REDLG Loan Interest  70-033</t>
  </si>
  <si>
    <t xml:space="preserve"> REDLG Loan Princ.     70-032</t>
  </si>
  <si>
    <t>REDLG Interest: 301465 &amp; ICS</t>
  </si>
  <si>
    <t>REDLG Loan: Available Funds</t>
  </si>
  <si>
    <t>REDLG Program #301465 = $5500.00</t>
  </si>
  <si>
    <t>REDLG ICS:  $61,401</t>
  </si>
  <si>
    <t>Reimb: SCEDD; CIR Killinger $16217; Larm</t>
  </si>
  <si>
    <t>2020 Advance Climate new Rheem $8800</t>
  </si>
  <si>
    <t>2020 BTS Telephone System $4941</t>
  </si>
  <si>
    <t>Prof &amp; Sch: CE hrs</t>
  </si>
  <si>
    <t>ICS    $1,299,627</t>
  </si>
  <si>
    <t>Time CD's:  $261,314</t>
  </si>
  <si>
    <t>M. Mkt 504-684 = $24,554</t>
  </si>
  <si>
    <t>M. Mkt 504805 = $23,302</t>
  </si>
  <si>
    <t>Health Deductible #102482 = $196,441</t>
  </si>
  <si>
    <t xml:space="preserve">Bldg R&amp;M:Entech; Copier; Police Copier $240; </t>
  </si>
  <si>
    <t>Reserve: DTR City Match $100,000</t>
  </si>
  <si>
    <t>Grant:  DTR  $400,000</t>
  </si>
  <si>
    <t xml:space="preserve">Wage: Clerk; Deputy; US; Council  </t>
  </si>
  <si>
    <t xml:space="preserve">Overtime </t>
  </si>
  <si>
    <r>
      <t xml:space="preserve">Insur: 10% $9570;   </t>
    </r>
    <r>
      <rPr>
        <b/>
        <sz val="10"/>
        <rFont val="Calibri"/>
        <family val="2"/>
        <scheme val="minor"/>
      </rPr>
      <t xml:space="preserve"> To:Redlg $1257</t>
    </r>
  </si>
  <si>
    <t xml:space="preserve">Dana Cole: Budget $8680; Audit $13,470; Keno $2,000, Eco. Dev. 1,850 </t>
  </si>
  <si>
    <t xml:space="preserve">Fee, Permits; Liquor; Tobacco </t>
  </si>
  <si>
    <t xml:space="preserve">    2 TCD, ICS</t>
  </si>
  <si>
    <t>Record Fee: Register of Deeds</t>
  </si>
  <si>
    <t>Insur: (USDA)   Travelers</t>
  </si>
  <si>
    <r>
      <t>&amp;</t>
    </r>
    <r>
      <rPr>
        <b/>
        <sz val="10"/>
        <rFont val="Calibri"/>
        <family val="2"/>
        <scheme val="minor"/>
      </rPr>
      <t xml:space="preserve"> BTS - Ph Sys $4941 = #504805</t>
    </r>
  </si>
  <si>
    <t xml:space="preserve">   Web Host</t>
  </si>
  <si>
    <t>Adm &amp; Dues:Util Sect; Sparq; BOK;</t>
  </si>
  <si>
    <t xml:space="preserve">Adm&amp;Dues:Util Sec; Sparq; NDEQ; BOK </t>
  </si>
  <si>
    <t>Checking #300277 = $48,312</t>
  </si>
  <si>
    <t>M. Mkt #504420 = $88,379</t>
  </si>
  <si>
    <t>25% Infrast ICS = $64,075</t>
  </si>
  <si>
    <t xml:space="preserve"> Maintain a balance of $1,000</t>
  </si>
  <si>
    <t>#2</t>
  </si>
  <si>
    <t>Ho. Co. Med Center</t>
  </si>
  <si>
    <t>Zero Interest</t>
  </si>
  <si>
    <t>Teresa's Floral</t>
  </si>
  <si>
    <t>#3</t>
  </si>
  <si>
    <t>Vogel Auto Repair</t>
  </si>
  <si>
    <t>Projects</t>
  </si>
  <si>
    <t>Interest</t>
  </si>
  <si>
    <t>Original Bal.</t>
  </si>
  <si>
    <t>Current Bal.</t>
  </si>
  <si>
    <t>Line 14 = Estimated Low Line #3 &amp; ICS = $60,000</t>
  </si>
  <si>
    <t>If Loan Out</t>
  </si>
  <si>
    <t>Prairie Falls #8657 - Mendez</t>
  </si>
  <si>
    <t>TIF Mkt #505036 = $920.00</t>
  </si>
  <si>
    <t>PRAIRIE FALLS Phase 5 - Chris Meyer Construction</t>
  </si>
  <si>
    <t>Notice to Divide: 3-9-2020</t>
  </si>
  <si>
    <t>Prairie Falls Subd: Proceeds June / Dec</t>
  </si>
  <si>
    <t xml:space="preserve">  Interest starts February 3, 2020 at 5% on $30,000</t>
  </si>
  <si>
    <t>PRAIRIE FALLS Phase 6 - Chris Meyer Construction</t>
  </si>
  <si>
    <t xml:space="preserve">Notice to Divide: </t>
  </si>
  <si>
    <t xml:space="preserve">  Interest starts August 3, 2020 at 5% on $30,000</t>
  </si>
  <si>
    <t>NOT Completed</t>
  </si>
  <si>
    <t xml:space="preserve">  Interest starts 12-17-2019 at 4.50% at $55,000</t>
  </si>
  <si>
    <t>Commun: Digger/Clearfly</t>
  </si>
  <si>
    <t>ICS (Citizens) = $738,989</t>
  </si>
  <si>
    <t>M. Mkt #504981 = $13,032</t>
  </si>
  <si>
    <t>Page #6</t>
  </si>
  <si>
    <t>PROGRAM INCOME   #16</t>
  </si>
  <si>
    <t>BUILDING #6</t>
  </si>
  <si>
    <t xml:space="preserve">Internal Service Ins.    #17 </t>
  </si>
  <si>
    <t xml:space="preserve">SALES TAX   #18  </t>
  </si>
  <si>
    <t xml:space="preserve">  #21</t>
  </si>
  <si>
    <t>Interest: 504981; CD's; ICS</t>
  </si>
  <si>
    <t xml:space="preserve">Shop Sales: </t>
  </si>
  <si>
    <t>Adm &amp; Dues: Util Sec; NPPD; Sparq;</t>
  </si>
  <si>
    <t>Prof &amp; Sch: Mtr; Transf; Sub; CPR</t>
  </si>
  <si>
    <t>Legal Fees (Union Neg</t>
  </si>
  <si>
    <t xml:space="preserve">Public Utility (REA)   </t>
  </si>
  <si>
    <t>Tools:</t>
  </si>
  <si>
    <t xml:space="preserve">Acct Fees-Audit 13780,Budget 8900 </t>
  </si>
  <si>
    <t>Util Refund</t>
  </si>
  <si>
    <t>Bond Proceeds: Howard Avenue</t>
  </si>
  <si>
    <t>Antic. Bd: Ho Ave $54,600</t>
  </si>
  <si>
    <t xml:space="preserve"> Inject Pump $1200; Ho. Ave. $54600</t>
  </si>
  <si>
    <t>BOND PAY OFF - HOWARD AVENUE</t>
  </si>
  <si>
    <t>Interest; 504189; CD; ICS</t>
  </si>
  <si>
    <t>Reimb: Larm: Chg Deduct</t>
  </si>
  <si>
    <t xml:space="preserve">Public Utility (REA) </t>
  </si>
  <si>
    <t>Acct Fees-Audit 13780,Budget 8900</t>
  </si>
  <si>
    <t xml:space="preserve">Bond Antic. - Ho Ave $109,200 </t>
  </si>
  <si>
    <t>BOND PAY OFF: Howard Avenue</t>
  </si>
  <si>
    <t xml:space="preserve">City Lights </t>
  </si>
  <si>
    <t>Vehicle R &amp; M:  Tires</t>
  </si>
  <si>
    <t>Motor Veh Tax (Sales Tax)</t>
  </si>
  <si>
    <t>Motor Tax Coll:  Co. Treas.</t>
  </si>
  <si>
    <t>Reimb:  LARM:</t>
  </si>
  <si>
    <t>Bond Antic. -  Ho Ave $746,200</t>
  </si>
  <si>
    <t xml:space="preserve">   $1200 x 4</t>
  </si>
  <si>
    <t xml:space="preserve">Int. (504915, 505014) </t>
  </si>
  <si>
    <t xml:space="preserve">2019 JD Tractor (seasonal) $41,500 (19-20 $30,000 then $11,500 in 20-21)  </t>
  </si>
  <si>
    <t>Assess Princ: Ho Ave; Med Ctr; &amp;</t>
  </si>
  <si>
    <t xml:space="preserve">Special Assess: MAD included  </t>
  </si>
  <si>
    <t>Assess Int: MAD included</t>
  </si>
  <si>
    <t xml:space="preserve">   Health Ded; RCI</t>
  </si>
  <si>
    <t xml:space="preserve">Insur: Health 17%; Woodm; Life &amp; </t>
  </si>
  <si>
    <t>Communication: St NE; One Call</t>
  </si>
  <si>
    <t xml:space="preserve">Insurance: 10% </t>
  </si>
  <si>
    <t xml:space="preserve">Postage- lab, box permit, postage </t>
  </si>
  <si>
    <t>Assess: Kelly, MAD, Starkey, Goodenb</t>
  </si>
  <si>
    <t>25% Infrast. $30,000 not $60,000 #102342</t>
  </si>
  <si>
    <t>Legal Fee: Lagoon Mech Plant</t>
  </si>
  <si>
    <t>Eng Fee: Howard Ave; Lagoon Mech Plant</t>
  </si>
  <si>
    <t>2019-2020    Sewer Comminutor $30,000 from 25% Infrast. #102342</t>
  </si>
  <si>
    <t>Improve :Ho Ave $746,200;</t>
  </si>
  <si>
    <t xml:space="preserve">  (total project $878,102);</t>
  </si>
  <si>
    <t xml:space="preserve">  Archer Credit $33,289</t>
  </si>
  <si>
    <t>Publication</t>
  </si>
  <si>
    <t>M. Mkt #504970 = $20,325</t>
  </si>
  <si>
    <t>ICS  $46,905</t>
  </si>
  <si>
    <t>Cem Stone Repair - East of Circle</t>
  </si>
  <si>
    <t xml:space="preserve">    Camera System $6000</t>
  </si>
  <si>
    <t xml:space="preserve">    Matelyn =   10%</t>
  </si>
  <si>
    <t>Trfr to VP: Ho Ave, Med Ctr; Matelyn  =  10%</t>
  </si>
  <si>
    <t>Trail  #54827 = $3,440</t>
  </si>
  <si>
    <t>After School 505146 = $3,174</t>
  </si>
  <si>
    <t>Trfr Out Keno: deck,heater, platform</t>
  </si>
  <si>
    <t>25% Infrast Chk #102-342 = $27,827</t>
  </si>
  <si>
    <t>Water Tower Inspection May 30, 2017 AND Clear Well May 7, 2019</t>
  </si>
  <si>
    <t>Computer: Prop Mgmt Support</t>
  </si>
  <si>
    <t>Bond Proceeds: Ho Avenue</t>
  </si>
  <si>
    <t xml:space="preserve">    Fence $7000</t>
  </si>
  <si>
    <t xml:space="preserve">Improve: chain/post $5000;  </t>
  </si>
  <si>
    <t xml:space="preserve">Aft Sch Grant: Sonderup $1,500 </t>
  </si>
  <si>
    <t xml:space="preserve">   Greenhouse $8600 (25% Infrast)</t>
  </si>
  <si>
    <t>Utility R &amp; M: brass; valve; dehumid;</t>
  </si>
  <si>
    <t xml:space="preserve">Water Meter Purch: 71% Mtrs Replaced </t>
  </si>
  <si>
    <t>Greenhouse Parts</t>
  </si>
  <si>
    <t>Income will go away after 3/2022</t>
  </si>
  <si>
    <t>due to the new WWTP</t>
  </si>
  <si>
    <t>Utility R&amp;M: maint lines; manhole 8</t>
  </si>
  <si>
    <t xml:space="preserve">    rehab; aerator $7500; flusher tanks (vac) </t>
  </si>
  <si>
    <t>Lagoon Rent - Clark Kosmicki - $6,400 Annual (Mar. &amp; Nov.) then $7000</t>
  </si>
  <si>
    <t xml:space="preserve">  $109,200; Sanit Swr Rep 4 &amp; N $17030;</t>
  </si>
  <si>
    <t xml:space="preserve">   Sewer Vac $40,000</t>
  </si>
  <si>
    <t xml:space="preserve">Bond Principal </t>
  </si>
  <si>
    <t xml:space="preserve">       Ace Kickback $5303</t>
  </si>
  <si>
    <t xml:space="preserve">   19-20 $1600= = $4645</t>
  </si>
  <si>
    <t>Franchise Tax: Spectrum (4) / Blackhills (1)</t>
  </si>
  <si>
    <t xml:space="preserve">Trfr In: Lt US Wage </t>
  </si>
  <si>
    <t xml:space="preserve">Trfr In: Wt US Wage </t>
  </si>
  <si>
    <t xml:space="preserve">Trfr In: Sw US Wage </t>
  </si>
  <si>
    <t xml:space="preserve">Trfr In: Str US Wage </t>
  </si>
  <si>
    <t xml:space="preserve">    Tobacco &amp; Liquor to School</t>
  </si>
  <si>
    <t xml:space="preserve">Comm: Clearfly;  Spectrum </t>
  </si>
  <si>
    <t xml:space="preserve">Legal Fees: </t>
  </si>
  <si>
    <t>L &amp; M Adventures - Barth  2.00%</t>
  </si>
  <si>
    <t xml:space="preserve">Bed Head Coffee                2.75% </t>
  </si>
  <si>
    <t>County Cage - Kucera       2.75%</t>
  </si>
  <si>
    <t>U Betcha Auto                    2.00%</t>
  </si>
  <si>
    <t>Escape Tanning                  2.75%</t>
  </si>
  <si>
    <t>Creative Hands                   2.75%</t>
  </si>
  <si>
    <t xml:space="preserve">Trfr Out: Civic Loan &amp; Paint </t>
  </si>
  <si>
    <t>Civic Personnel Wage</t>
  </si>
  <si>
    <t>Fica</t>
  </si>
  <si>
    <t>Medicare</t>
  </si>
  <si>
    <t>Ins: Health 17%, Woodm; Life;</t>
  </si>
  <si>
    <t xml:space="preserve">    &amp; Health Ded; RCI</t>
  </si>
  <si>
    <t>Transfer Out: PARKS</t>
  </si>
  <si>
    <t>Transfer in from LANDFILL</t>
  </si>
  <si>
    <t>Trfr In Assess: HoAve;Matelyn; Hospital</t>
  </si>
  <si>
    <t xml:space="preserve">   Street Concrete Grind</t>
  </si>
  <si>
    <t>Transfer Out: 25% Infrastructure</t>
  </si>
  <si>
    <t>Transfer In: 25% Infrastructure</t>
  </si>
  <si>
    <t xml:space="preserve">     Street Concrete Grind</t>
  </si>
  <si>
    <t>Util R&amp;M: Pole; Lamp; Rebar, Sign</t>
  </si>
  <si>
    <t xml:space="preserve">   Paint; Arrowboard Sign 5100;</t>
  </si>
  <si>
    <t xml:space="preserve">      (6) &amp; signs (10) = 1000</t>
  </si>
  <si>
    <t xml:space="preserve">  Cones, Barrels 1800; Sign Stands </t>
  </si>
  <si>
    <t>Concrete Grind (Street)</t>
  </si>
  <si>
    <t>Transfer In: Sale Tax: Civic Loan</t>
  </si>
  <si>
    <t>Donation:  Civic</t>
  </si>
  <si>
    <t>Memorial: Civic</t>
  </si>
  <si>
    <t>Flags:  Civic</t>
  </si>
  <si>
    <t>Rentals:  Civic</t>
  </si>
  <si>
    <t>Property Tax: Civic (Recreation)</t>
  </si>
  <si>
    <t>Registration Fee: Recreation</t>
  </si>
  <si>
    <t>Membership:  Civic</t>
  </si>
  <si>
    <t>SPDC Office Rental:  Civic</t>
  </si>
  <si>
    <t>Wages :  RECREATION</t>
  </si>
  <si>
    <t>Janitor / Maint:  Civic</t>
  </si>
  <si>
    <t>Sales Tax: Adult Sport League</t>
  </si>
  <si>
    <t>Check Order: Civic</t>
  </si>
  <si>
    <t>Sanitation Hauling: Civic</t>
  </si>
  <si>
    <t>Gym Supplies:  Civic</t>
  </si>
  <si>
    <t>Accounting Fee: Civic</t>
  </si>
  <si>
    <t>Herv's Transmission          2.85%</t>
  </si>
  <si>
    <t>A</t>
  </si>
  <si>
    <t>B</t>
  </si>
  <si>
    <t>C</t>
  </si>
  <si>
    <t>D</t>
  </si>
  <si>
    <t xml:space="preserve">    Child Advocacy 1200</t>
  </si>
  <si>
    <t xml:space="preserve">Donations: Crisis 1000; </t>
  </si>
  <si>
    <t>z</t>
  </si>
  <si>
    <t>Increase Rates</t>
  </si>
  <si>
    <t xml:space="preserve">Equip Sink:  </t>
  </si>
  <si>
    <t xml:space="preserve">   GCA Days $2000; Welcome Sign</t>
  </si>
  <si>
    <t>Improve:150 Celebration; Fireworks;</t>
  </si>
  <si>
    <t>Transfer In:  Light</t>
  </si>
  <si>
    <t xml:space="preserve">Collections: 2015 Inc'd 3.2%= $6900; </t>
  </si>
  <si>
    <t xml:space="preserve">Donation: Chamber of Commerce $3000 </t>
  </si>
  <si>
    <t>GCA Days / Fireworks will be funded by Keno!!!</t>
  </si>
  <si>
    <t>Wages: 4 Off; 1 PT; 1 PT Sec.</t>
  </si>
  <si>
    <t xml:space="preserve">Uniforms: Trev; Vest &amp; Carriers </t>
  </si>
  <si>
    <t>Tools: Cr. Bk, Ammo or Vest/Carriers</t>
  </si>
  <si>
    <t xml:space="preserve">Reserves: Sewer ICS Engineer: $290,000 </t>
  </si>
  <si>
    <t xml:space="preserve">   Rec Prog: 1261</t>
  </si>
  <si>
    <t>Reserve: Off Renov $10,000;  Sewer $25,000</t>
  </si>
  <si>
    <t xml:space="preserve">Improve: Off Renov $10,000; Sewer $25,000  </t>
  </si>
  <si>
    <t xml:space="preserve">       Improvements</t>
  </si>
  <si>
    <t xml:space="preserve">    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</si>
</sst>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name val="Antique Olive"/>
      <family val="2"/>
    </font>
    <font>
      <b/>
      <i/>
      <sz val="9"/>
      <color indexed="48"/>
      <name val="Antique Olive"/>
      <family val="2"/>
    </font>
    <font>
      <sz val="9"/>
      <name val="Antique Olive"/>
      <family val="2"/>
    </font>
    <font>
      <b/>
      <sz val="9"/>
      <name val="Antique Olive"/>
      <family val="2"/>
    </font>
    <font>
      <b/>
      <i/>
      <u/>
      <sz val="9"/>
      <name val="Antique Olive"/>
      <family val="2"/>
    </font>
    <font>
      <b/>
      <i/>
      <u/>
      <sz val="9"/>
      <color indexed="48"/>
      <name val="Antique Olive"/>
      <family val="2"/>
    </font>
    <font>
      <sz val="9"/>
      <name val="Calibri"/>
      <family val="2"/>
      <scheme val="minor"/>
    </font>
    <font>
      <b/>
      <sz val="9"/>
      <color indexed="4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indexed="4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u/>
      <sz val="9"/>
      <name val="Calibri"/>
      <family val="2"/>
      <scheme val="minor"/>
    </font>
    <font>
      <b/>
      <i/>
      <u/>
      <sz val="9"/>
      <color indexed="48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9"/>
      <color indexed="48"/>
      <name val="Calibri"/>
      <family val="2"/>
      <scheme val="minor"/>
    </font>
    <font>
      <i/>
      <sz val="9"/>
      <name val="Antique Olive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indexed="4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ntique Olive"/>
    </font>
    <font>
      <sz val="9"/>
      <name val="Antique Olive"/>
    </font>
    <font>
      <b/>
      <sz val="9"/>
      <name val="Arial"/>
      <family val="2"/>
    </font>
    <font>
      <sz val="10"/>
      <name val="Antique Olive"/>
      <family val="2"/>
    </font>
    <font>
      <b/>
      <i/>
      <u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4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0"/>
      <name val="Antique Olive"/>
      <family val="2"/>
    </font>
    <font>
      <sz val="10"/>
      <color indexed="48"/>
      <name val="Antique Olive"/>
      <family val="2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u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name val="Antique Olive"/>
      <family val="2"/>
    </font>
    <font>
      <b/>
      <sz val="10"/>
      <name val="Calibri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b/>
      <i/>
      <sz val="10"/>
      <name val="Antique Olive"/>
      <family val="2"/>
    </font>
    <font>
      <b/>
      <sz val="10"/>
      <color indexed="48"/>
      <name val="Antique Olive"/>
      <family val="2"/>
    </font>
    <font>
      <b/>
      <sz val="10"/>
      <name val="Antique Olive"/>
      <family val="2"/>
    </font>
    <font>
      <sz val="12"/>
      <color theme="1"/>
      <name val="Calibri"/>
      <family val="2"/>
      <scheme val="minor"/>
    </font>
    <font>
      <b/>
      <sz val="10"/>
      <name val="Antique Olive"/>
    </font>
    <font>
      <u/>
      <sz val="9"/>
      <name val="Antique Olive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ntique Olive"/>
    </font>
    <font>
      <b/>
      <sz val="12"/>
      <color theme="1"/>
      <name val="Calibri"/>
      <family val="2"/>
      <scheme val="minor"/>
    </font>
    <font>
      <sz val="9"/>
      <color indexed="48"/>
      <name val="Antique Olive"/>
    </font>
    <font>
      <b/>
      <u/>
      <sz val="11"/>
      <color rgb="FFFF000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9"/>
      <name val="Antique Olive"/>
    </font>
    <font>
      <b/>
      <u/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2">
    <xf numFmtId="0" fontId="0" fillId="0" borderId="0" xfId="0"/>
    <xf numFmtId="0" fontId="3" fillId="0" borderId="0" xfId="0" applyFont="1"/>
    <xf numFmtId="0" fontId="4" fillId="2" borderId="0" xfId="0" applyFont="1" applyFill="1" applyBorder="1"/>
    <xf numFmtId="41" fontId="5" fillId="3" borderId="0" xfId="0" applyNumberFormat="1" applyFont="1" applyFill="1" applyBorder="1"/>
    <xf numFmtId="0" fontId="8" fillId="0" borderId="0" xfId="0" applyFont="1" applyBorder="1"/>
    <xf numFmtId="41" fontId="9" fillId="0" borderId="0" xfId="0" applyNumberFormat="1" applyFont="1" applyBorder="1"/>
    <xf numFmtId="0" fontId="10" fillId="0" borderId="0" xfId="0" applyFont="1" applyBorder="1"/>
    <xf numFmtId="41" fontId="11" fillId="0" borderId="0" xfId="0" applyNumberFormat="1" applyFont="1" applyBorder="1"/>
    <xf numFmtId="44" fontId="10" fillId="0" borderId="0" xfId="1" applyFont="1" applyBorder="1"/>
    <xf numFmtId="44" fontId="12" fillId="0" borderId="0" xfId="1" applyFont="1" applyBorder="1"/>
    <xf numFmtId="44" fontId="10" fillId="0" borderId="0" xfId="1" applyFont="1" applyFill="1" applyBorder="1"/>
    <xf numFmtId="0" fontId="13" fillId="0" borderId="0" xfId="0" applyFont="1" applyBorder="1"/>
    <xf numFmtId="41" fontId="14" fillId="0" borderId="0" xfId="0" applyNumberFormat="1" applyFont="1" applyBorder="1"/>
    <xf numFmtId="164" fontId="12" fillId="0" borderId="0" xfId="0" applyNumberFormat="1" applyFont="1" applyBorder="1"/>
    <xf numFmtId="41" fontId="12" fillId="0" borderId="0" xfId="0" applyNumberFormat="1" applyFont="1" applyBorder="1"/>
    <xf numFmtId="44" fontId="15" fillId="0" borderId="0" xfId="1" applyFont="1" applyFill="1" applyBorder="1"/>
    <xf numFmtId="44" fontId="16" fillId="0" borderId="0" xfId="1" applyFont="1" applyFill="1" applyBorder="1"/>
    <xf numFmtId="0" fontId="17" fillId="0" borderId="0" xfId="0" applyFont="1" applyBorder="1"/>
    <xf numFmtId="41" fontId="18" fillId="0" borderId="0" xfId="0" applyNumberFormat="1" applyFont="1" applyBorder="1"/>
    <xf numFmtId="44" fontId="10" fillId="0" borderId="0" xfId="1" applyNumberFormat="1" applyFont="1" applyBorder="1"/>
    <xf numFmtId="41" fontId="10" fillId="0" borderId="0" xfId="0" applyNumberFormat="1" applyFont="1" applyBorder="1"/>
    <xf numFmtId="41" fontId="10" fillId="0" borderId="0" xfId="0" applyNumberFormat="1" applyFont="1" applyFill="1" applyBorder="1"/>
    <xf numFmtId="0" fontId="19" fillId="0" borderId="0" xfId="0" applyFont="1" applyBorder="1"/>
    <xf numFmtId="41" fontId="20" fillId="0" borderId="0" xfId="0" applyNumberFormat="1" applyFont="1" applyBorder="1"/>
    <xf numFmtId="0" fontId="10" fillId="5" borderId="0" xfId="0" applyFont="1" applyFill="1" applyBorder="1"/>
    <xf numFmtId="6" fontId="10" fillId="5" borderId="0" xfId="0" applyNumberFormat="1" applyFont="1" applyFill="1" applyBorder="1"/>
    <xf numFmtId="44" fontId="12" fillId="0" borderId="0" xfId="1" applyFont="1" applyFill="1" applyBorder="1"/>
    <xf numFmtId="0" fontId="21" fillId="0" borderId="0" xfId="0" applyFont="1" applyBorder="1"/>
    <xf numFmtId="0" fontId="22" fillId="0" borderId="0" xfId="0" applyFont="1" applyBorder="1"/>
    <xf numFmtId="0" fontId="2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6" fillId="2" borderId="0" xfId="0" applyFont="1" applyFill="1"/>
    <xf numFmtId="41" fontId="6" fillId="3" borderId="0" xfId="0" applyNumberFormat="1" applyFont="1" applyFill="1"/>
    <xf numFmtId="0" fontId="17" fillId="0" borderId="0" xfId="0" applyFont="1"/>
    <xf numFmtId="41" fontId="24" fillId="0" borderId="0" xfId="0" applyNumberFormat="1" applyFont="1"/>
    <xf numFmtId="41" fontId="10" fillId="0" borderId="0" xfId="0" applyNumberFormat="1" applyFont="1"/>
    <xf numFmtId="41" fontId="10" fillId="0" borderId="0" xfId="0" applyNumberFormat="1" applyFont="1" applyFill="1"/>
    <xf numFmtId="0" fontId="10" fillId="0" borderId="0" xfId="0" applyFont="1"/>
    <xf numFmtId="44" fontId="10" fillId="0" borderId="0" xfId="1" applyFont="1"/>
    <xf numFmtId="44" fontId="10" fillId="0" borderId="0" xfId="1" applyFont="1" applyFill="1"/>
    <xf numFmtId="0" fontId="10" fillId="0" borderId="0" xfId="0" applyFont="1" applyFill="1"/>
    <xf numFmtId="40" fontId="10" fillId="0" borderId="0" xfId="0" applyNumberFormat="1" applyFont="1" applyFill="1"/>
    <xf numFmtId="0" fontId="10" fillId="5" borderId="0" xfId="0" applyFont="1" applyFill="1"/>
    <xf numFmtId="41" fontId="24" fillId="0" borderId="0" xfId="0" applyNumberFormat="1" applyFont="1" applyFill="1"/>
    <xf numFmtId="0" fontId="13" fillId="0" borderId="0" xfId="0" applyFont="1"/>
    <xf numFmtId="41" fontId="11" fillId="0" borderId="0" xfId="0" applyNumberFormat="1" applyFont="1"/>
    <xf numFmtId="44" fontId="12" fillId="0" borderId="0" xfId="1" applyFont="1" applyFill="1"/>
    <xf numFmtId="41" fontId="12" fillId="0" borderId="0" xfId="0" applyNumberFormat="1" applyFont="1" applyFill="1"/>
    <xf numFmtId="44" fontId="12" fillId="0" borderId="0" xfId="1" applyFont="1"/>
    <xf numFmtId="0" fontId="12" fillId="0" borderId="0" xfId="0" applyFont="1" applyFill="1"/>
    <xf numFmtId="0" fontId="12" fillId="5" borderId="0" xfId="0" applyFont="1" applyFill="1"/>
    <xf numFmtId="0" fontId="12" fillId="0" borderId="0" xfId="0" applyFont="1"/>
    <xf numFmtId="41" fontId="12" fillId="0" borderId="0" xfId="0" applyNumberFormat="1" applyFont="1"/>
    <xf numFmtId="44" fontId="12" fillId="0" borderId="2" xfId="1" applyFont="1" applyBorder="1"/>
    <xf numFmtId="44" fontId="12" fillId="9" borderId="2" xfId="1" applyFont="1" applyFill="1" applyBorder="1"/>
    <xf numFmtId="0" fontId="23" fillId="0" borderId="0" xfId="0" applyFont="1" applyFill="1"/>
    <xf numFmtId="44" fontId="25" fillId="0" borderId="0" xfId="1" applyFont="1" applyFill="1" applyBorder="1"/>
    <xf numFmtId="41" fontId="16" fillId="0" borderId="0" xfId="0" applyNumberFormat="1" applyFont="1" applyFill="1"/>
    <xf numFmtId="44" fontId="16" fillId="0" borderId="0" xfId="1" applyFont="1"/>
    <xf numFmtId="44" fontId="26" fillId="0" borderId="0" xfId="1" applyFont="1" applyBorder="1"/>
    <xf numFmtId="0" fontId="27" fillId="0" borderId="0" xfId="0" applyFont="1"/>
    <xf numFmtId="0" fontId="28" fillId="0" borderId="0" xfId="0" applyFont="1"/>
    <xf numFmtId="0" fontId="22" fillId="0" borderId="0" xfId="0" applyFont="1"/>
    <xf numFmtId="0" fontId="15" fillId="0" borderId="0" xfId="0" applyFont="1"/>
    <xf numFmtId="0" fontId="16" fillId="0" borderId="0" xfId="0" applyFont="1"/>
    <xf numFmtId="0" fontId="22" fillId="0" borderId="0" xfId="0" applyFont="1" applyFill="1"/>
    <xf numFmtId="0" fontId="10" fillId="10" borderId="0" xfId="0" applyFont="1" applyFill="1"/>
    <xf numFmtId="44" fontId="10" fillId="10" borderId="0" xfId="1" applyFont="1" applyFill="1"/>
    <xf numFmtId="44" fontId="10" fillId="5" borderId="0" xfId="1" applyFont="1" applyFill="1"/>
    <xf numFmtId="44" fontId="12" fillId="9" borderId="0" xfId="1" applyFont="1" applyFill="1"/>
    <xf numFmtId="0" fontId="29" fillId="0" borderId="0" xfId="0" applyFont="1" applyFill="1"/>
    <xf numFmtId="0" fontId="0" fillId="0" borderId="0" xfId="0" applyFill="1"/>
    <xf numFmtId="0" fontId="0" fillId="0" borderId="0" xfId="0" applyFont="1"/>
    <xf numFmtId="0" fontId="30" fillId="2" borderId="0" xfId="0" applyFont="1" applyFill="1"/>
    <xf numFmtId="41" fontId="30" fillId="3" borderId="0" xfId="0" applyNumberFormat="1" applyFont="1" applyFill="1"/>
    <xf numFmtId="8" fontId="30" fillId="0" borderId="1" xfId="0" applyNumberFormat="1" applyFont="1" applyBorder="1"/>
    <xf numFmtId="8" fontId="30" fillId="4" borderId="0" xfId="0" applyNumberFormat="1" applyFont="1" applyFill="1"/>
    <xf numFmtId="0" fontId="31" fillId="0" borderId="0" xfId="0" applyFont="1"/>
    <xf numFmtId="41" fontId="32" fillId="0" borderId="0" xfId="0" applyNumberFormat="1" applyFont="1"/>
    <xf numFmtId="44" fontId="33" fillId="0" borderId="0" xfId="1" applyFont="1"/>
    <xf numFmtId="41" fontId="33" fillId="0" borderId="0" xfId="0" applyNumberFormat="1" applyFont="1"/>
    <xf numFmtId="41" fontId="33" fillId="0" borderId="0" xfId="0" applyNumberFormat="1" applyFont="1" applyFill="1"/>
    <xf numFmtId="0" fontId="33" fillId="0" borderId="0" xfId="0" applyFont="1"/>
    <xf numFmtId="0" fontId="35" fillId="0" borderId="0" xfId="0" applyFont="1"/>
    <xf numFmtId="44" fontId="36" fillId="0" borderId="3" xfId="1" applyFont="1" applyBorder="1"/>
    <xf numFmtId="41" fontId="36" fillId="0" borderId="3" xfId="0" applyNumberFormat="1" applyFont="1" applyBorder="1"/>
    <xf numFmtId="44" fontId="36" fillId="0" borderId="3" xfId="1" applyFont="1" applyFill="1" applyBorder="1"/>
    <xf numFmtId="44" fontId="33" fillId="0" borderId="0" xfId="1" applyFont="1" applyFill="1"/>
    <xf numFmtId="0" fontId="33" fillId="5" borderId="0" xfId="0" applyFont="1" applyFill="1"/>
    <xf numFmtId="44" fontId="33" fillId="0" borderId="0" xfId="1" applyFont="1" applyFill="1" applyBorder="1"/>
    <xf numFmtId="41" fontId="37" fillId="0" borderId="0" xfId="0" applyNumberFormat="1" applyFont="1"/>
    <xf numFmtId="44" fontId="36" fillId="0" borderId="0" xfId="1" applyFont="1"/>
    <xf numFmtId="41" fontId="36" fillId="0" borderId="0" xfId="0" applyNumberFormat="1" applyFont="1"/>
    <xf numFmtId="44" fontId="36" fillId="0" borderId="0" xfId="1" applyFont="1" applyFill="1"/>
    <xf numFmtId="44" fontId="36" fillId="0" borderId="2" xfId="1" applyFont="1" applyBorder="1"/>
    <xf numFmtId="44" fontId="36" fillId="0" borderId="2" xfId="1" applyFont="1" applyFill="1" applyBorder="1"/>
    <xf numFmtId="0" fontId="38" fillId="0" borderId="0" xfId="0" applyFont="1"/>
    <xf numFmtId="0" fontId="3" fillId="0" borderId="0" xfId="0" applyFont="1" applyFill="1"/>
    <xf numFmtId="16" fontId="30" fillId="0" borderId="1" xfId="0" applyNumberFormat="1" applyFont="1" applyBorder="1"/>
    <xf numFmtId="0" fontId="39" fillId="0" borderId="0" xfId="0" applyFont="1"/>
    <xf numFmtId="41" fontId="40" fillId="0" borderId="0" xfId="0" applyNumberFormat="1" applyFont="1"/>
    <xf numFmtId="41" fontId="30" fillId="0" borderId="0" xfId="0" applyNumberFormat="1" applyFont="1"/>
    <xf numFmtId="0" fontId="41" fillId="0" borderId="0" xfId="0" applyFont="1"/>
    <xf numFmtId="0" fontId="33" fillId="11" borderId="0" xfId="0" applyFont="1" applyFill="1"/>
    <xf numFmtId="41" fontId="32" fillId="11" borderId="0" xfId="0" applyNumberFormat="1" applyFont="1" applyFill="1"/>
    <xf numFmtId="44" fontId="10" fillId="11" borderId="0" xfId="1" applyFont="1" applyFill="1"/>
    <xf numFmtId="0" fontId="33" fillId="0" borderId="0" xfId="0" applyFont="1" applyFill="1"/>
    <xf numFmtId="41" fontId="32" fillId="0" borderId="0" xfId="0" applyNumberFormat="1" applyFont="1" applyFill="1"/>
    <xf numFmtId="0" fontId="36" fillId="0" borderId="0" xfId="0" applyFont="1"/>
    <xf numFmtId="0" fontId="15" fillId="0" borderId="0" xfId="0" applyFont="1" applyFill="1"/>
    <xf numFmtId="44" fontId="42" fillId="0" borderId="0" xfId="1" applyFont="1"/>
    <xf numFmtId="0" fontId="38" fillId="0" borderId="0" xfId="0" applyFont="1" applyFill="1"/>
    <xf numFmtId="0" fontId="2" fillId="0" borderId="0" xfId="0" applyFont="1" applyFill="1"/>
    <xf numFmtId="8" fontId="42" fillId="0" borderId="0" xfId="0" applyNumberFormat="1" applyFont="1" applyFill="1"/>
    <xf numFmtId="0" fontId="42" fillId="0" borderId="0" xfId="0" applyFont="1" applyFill="1"/>
    <xf numFmtId="0" fontId="6" fillId="0" borderId="0" xfId="0" applyFont="1"/>
    <xf numFmtId="0" fontId="27" fillId="2" borderId="0" xfId="0" applyFont="1" applyFill="1"/>
    <xf numFmtId="0" fontId="43" fillId="0" borderId="0" xfId="0" applyFont="1"/>
    <xf numFmtId="0" fontId="44" fillId="0" borderId="0" xfId="0" applyFont="1"/>
    <xf numFmtId="44" fontId="12" fillId="0" borderId="4" xfId="1" applyFont="1" applyBorder="1"/>
    <xf numFmtId="41" fontId="12" fillId="0" borderId="5" xfId="0" applyNumberFormat="1" applyFont="1" applyBorder="1"/>
    <xf numFmtId="44" fontId="12" fillId="0" borderId="5" xfId="1" applyFont="1" applyBorder="1"/>
    <xf numFmtId="44" fontId="12" fillId="0" borderId="6" xfId="1" applyFont="1" applyBorder="1"/>
    <xf numFmtId="0" fontId="0" fillId="5" borderId="0" xfId="0" applyFill="1"/>
    <xf numFmtId="0" fontId="6" fillId="0" borderId="0" xfId="0" applyFont="1" applyBorder="1"/>
    <xf numFmtId="0" fontId="33" fillId="6" borderId="0" xfId="0" applyFont="1" applyFill="1"/>
    <xf numFmtId="44" fontId="33" fillId="6" borderId="0" xfId="1" applyFont="1" applyFill="1"/>
    <xf numFmtId="41" fontId="32" fillId="5" borderId="0" xfId="0" applyNumberFormat="1" applyFont="1" applyFill="1"/>
    <xf numFmtId="44" fontId="33" fillId="5" borderId="0" xfId="1" applyFont="1" applyFill="1"/>
    <xf numFmtId="41" fontId="33" fillId="5" borderId="0" xfId="0" applyNumberFormat="1" applyFont="1" applyFill="1"/>
    <xf numFmtId="0" fontId="36" fillId="9" borderId="0" xfId="0" applyFont="1" applyFill="1"/>
    <xf numFmtId="0" fontId="0" fillId="11" borderId="0" xfId="0" applyFill="1"/>
    <xf numFmtId="0" fontId="33" fillId="5" borderId="0" xfId="0" applyFont="1" applyFill="1" applyBorder="1"/>
    <xf numFmtId="41" fontId="32" fillId="0" borderId="0" xfId="0" applyNumberFormat="1" applyFont="1" applyBorder="1"/>
    <xf numFmtId="44" fontId="33" fillId="0" borderId="0" xfId="1" applyFont="1" applyBorder="1"/>
    <xf numFmtId="41" fontId="33" fillId="0" borderId="0" xfId="0" applyNumberFormat="1" applyFont="1" applyBorder="1"/>
    <xf numFmtId="44" fontId="36" fillId="0" borderId="0" xfId="1" applyFont="1" applyBorder="1"/>
    <xf numFmtId="44" fontId="36" fillId="0" borderId="0" xfId="1" applyFont="1" applyFill="1" applyBorder="1"/>
    <xf numFmtId="0" fontId="45" fillId="0" borderId="0" xfId="0" applyFont="1"/>
    <xf numFmtId="0" fontId="45" fillId="0" borderId="0" xfId="0" applyFont="1" applyFill="1"/>
    <xf numFmtId="44" fontId="45" fillId="0" borderId="0" xfId="1" applyFont="1" applyFill="1"/>
    <xf numFmtId="0" fontId="46" fillId="0" borderId="0" xfId="0" applyFont="1" applyFill="1"/>
    <xf numFmtId="0" fontId="46" fillId="0" borderId="0" xfId="0" applyFont="1"/>
    <xf numFmtId="44" fontId="45" fillId="0" borderId="0" xfId="1" applyFont="1"/>
    <xf numFmtId="44" fontId="46" fillId="0" borderId="0" xfId="1" applyFont="1"/>
    <xf numFmtId="44" fontId="45" fillId="0" borderId="0" xfId="0" applyNumberFormat="1" applyFont="1"/>
    <xf numFmtId="44" fontId="3" fillId="0" borderId="0" xfId="1" applyFont="1"/>
    <xf numFmtId="41" fontId="47" fillId="3" borderId="0" xfId="0" applyNumberFormat="1" applyFont="1" applyFill="1"/>
    <xf numFmtId="41" fontId="36" fillId="0" borderId="0" xfId="0" applyNumberFormat="1" applyFont="1" applyBorder="1"/>
    <xf numFmtId="0" fontId="30" fillId="0" borderId="0" xfId="0" applyFont="1"/>
    <xf numFmtId="8" fontId="31" fillId="0" borderId="0" xfId="0" applyNumberFormat="1" applyFont="1"/>
    <xf numFmtId="8" fontId="33" fillId="0" borderId="0" xfId="0" applyNumberFormat="1" applyFont="1" applyFill="1"/>
    <xf numFmtId="8" fontId="33" fillId="0" borderId="0" xfId="0" applyNumberFormat="1" applyFont="1"/>
    <xf numFmtId="8" fontId="33" fillId="8" borderId="0" xfId="0" applyNumberFormat="1" applyFont="1" applyFill="1"/>
    <xf numFmtId="8" fontId="33" fillId="6" borderId="0" xfId="0" applyNumberFormat="1" applyFont="1" applyFill="1"/>
    <xf numFmtId="8" fontId="35" fillId="0" borderId="0" xfId="0" applyNumberFormat="1" applyFont="1"/>
    <xf numFmtId="0" fontId="49" fillId="0" borderId="0" xfId="0" applyFont="1" applyFill="1"/>
    <xf numFmtId="0" fontId="25" fillId="0" borderId="0" xfId="0" applyFont="1"/>
    <xf numFmtId="44" fontId="33" fillId="8" borderId="0" xfId="1" applyFont="1" applyFill="1"/>
    <xf numFmtId="8" fontId="46" fillId="0" borderId="0" xfId="0" applyNumberFormat="1" applyFont="1" applyFill="1"/>
    <xf numFmtId="0" fontId="50" fillId="0" borderId="0" xfId="0" applyFont="1"/>
    <xf numFmtId="0" fontId="39" fillId="0" borderId="0" xfId="0" applyFont="1" applyFill="1"/>
    <xf numFmtId="0" fontId="51" fillId="0" borderId="0" xfId="0" applyFont="1"/>
    <xf numFmtId="41" fontId="52" fillId="0" borderId="0" xfId="0" applyNumberFormat="1" applyFont="1"/>
    <xf numFmtId="44" fontId="53" fillId="0" borderId="0" xfId="1" applyFont="1" applyBorder="1"/>
    <xf numFmtId="44" fontId="53" fillId="0" borderId="0" xfId="1" applyFont="1"/>
    <xf numFmtId="0" fontId="49" fillId="0" borderId="0" xfId="0" applyFont="1"/>
    <xf numFmtId="0" fontId="41" fillId="5" borderId="0" xfId="0" applyFont="1" applyFill="1"/>
    <xf numFmtId="0" fontId="45" fillId="5" borderId="0" xfId="0" applyFont="1" applyFill="1"/>
    <xf numFmtId="0" fontId="41" fillId="0" borderId="0" xfId="0" applyFont="1" applyFill="1"/>
    <xf numFmtId="44" fontId="33" fillId="0" borderId="1" xfId="1" applyFont="1" applyBorder="1"/>
    <xf numFmtId="44" fontId="33" fillId="0" borderId="1" xfId="1" applyFont="1" applyFill="1" applyBorder="1"/>
    <xf numFmtId="8" fontId="33" fillId="10" borderId="0" xfId="0" applyNumberFormat="1" applyFont="1" applyFill="1"/>
    <xf numFmtId="41" fontId="37" fillId="10" borderId="0" xfId="0" applyNumberFormat="1" applyFont="1" applyFill="1"/>
    <xf numFmtId="44" fontId="36" fillId="6" borderId="0" xfId="1" applyFont="1" applyFill="1"/>
    <xf numFmtId="0" fontId="36" fillId="0" borderId="0" xfId="0" applyFont="1" applyFill="1"/>
    <xf numFmtId="0" fontId="46" fillId="6" borderId="0" xfId="0" applyFont="1" applyFill="1"/>
    <xf numFmtId="0" fontId="45" fillId="6" borderId="0" xfId="0" applyFont="1" applyFill="1"/>
    <xf numFmtId="0" fontId="55" fillId="0" borderId="0" xfId="0" applyFont="1"/>
    <xf numFmtId="0" fontId="10" fillId="12" borderId="0" xfId="0" applyFont="1" applyFill="1"/>
    <xf numFmtId="44" fontId="33" fillId="12" borderId="0" xfId="1" applyNumberFormat="1" applyFont="1" applyFill="1"/>
    <xf numFmtId="44" fontId="33" fillId="0" borderId="0" xfId="1" applyNumberFormat="1" applyFont="1" applyFill="1"/>
    <xf numFmtId="44" fontId="33" fillId="12" borderId="0" xfId="1" applyNumberFormat="1" applyFont="1" applyFill="1" applyBorder="1"/>
    <xf numFmtId="44" fontId="33" fillId="5" borderId="0" xfId="1" applyNumberFormat="1" applyFont="1" applyFill="1"/>
    <xf numFmtId="44" fontId="36" fillId="5" borderId="0" xfId="1" applyNumberFormat="1" applyFont="1" applyFill="1"/>
    <xf numFmtId="44" fontId="36" fillId="0" borderId="0" xfId="1" applyNumberFormat="1" applyFont="1" applyFill="1"/>
    <xf numFmtId="44" fontId="36" fillId="0" borderId="0" xfId="1" applyNumberFormat="1" applyFont="1"/>
    <xf numFmtId="44" fontId="33" fillId="0" borderId="0" xfId="1" applyNumberFormat="1" applyFont="1"/>
    <xf numFmtId="0" fontId="19" fillId="0" borderId="0" xfId="0" applyFont="1"/>
    <xf numFmtId="0" fontId="50" fillId="0" borderId="0" xfId="0" applyFont="1" applyFill="1"/>
    <xf numFmtId="41" fontId="56" fillId="3" borderId="0" xfId="0" applyNumberFormat="1" applyFont="1" applyFill="1"/>
    <xf numFmtId="0" fontId="57" fillId="5" borderId="0" xfId="0" applyFont="1" applyFill="1"/>
    <xf numFmtId="0" fontId="50" fillId="5" borderId="0" xfId="0" applyFont="1" applyFill="1"/>
    <xf numFmtId="0" fontId="58" fillId="0" borderId="0" xfId="0" applyFont="1"/>
    <xf numFmtId="44" fontId="36" fillId="0" borderId="7" xfId="1" applyFont="1" applyBorder="1"/>
    <xf numFmtId="0" fontId="23" fillId="0" borderId="0" xfId="0" applyFont="1"/>
    <xf numFmtId="44" fontId="36" fillId="8" borderId="0" xfId="1" applyFont="1" applyFill="1" applyBorder="1"/>
    <xf numFmtId="44" fontId="36" fillId="8" borderId="0" xfId="1" applyFont="1" applyFill="1"/>
    <xf numFmtId="0" fontId="46" fillId="8" borderId="0" xfId="0" applyFont="1" applyFill="1"/>
    <xf numFmtId="0" fontId="45" fillId="8" borderId="0" xfId="0" applyFont="1" applyFill="1"/>
    <xf numFmtId="0" fontId="35" fillId="0" borderId="1" xfId="0" applyFont="1" applyBorder="1"/>
    <xf numFmtId="41" fontId="37" fillId="0" borderId="1" xfId="0" applyNumberFormat="1" applyFont="1" applyBorder="1"/>
    <xf numFmtId="0" fontId="33" fillId="14" borderId="0" xfId="0" applyFont="1" applyFill="1"/>
    <xf numFmtId="44" fontId="33" fillId="14" borderId="0" xfId="1" applyFont="1" applyFill="1"/>
    <xf numFmtId="0" fontId="33" fillId="13" borderId="0" xfId="0" applyFont="1" applyFill="1"/>
    <xf numFmtId="44" fontId="33" fillId="13" borderId="0" xfId="1" applyFont="1" applyFill="1"/>
    <xf numFmtId="44" fontId="36" fillId="14" borderId="0" xfId="1" applyFont="1" applyFill="1"/>
    <xf numFmtId="44" fontId="36" fillId="13" borderId="0" xfId="1" applyFont="1" applyFill="1"/>
    <xf numFmtId="0" fontId="33" fillId="10" borderId="0" xfId="0" applyFont="1" applyFill="1"/>
    <xf numFmtId="44" fontId="33" fillId="10" borderId="0" xfId="1" applyFont="1" applyFill="1"/>
    <xf numFmtId="44" fontId="36" fillId="10" borderId="0" xfId="1" applyFont="1" applyFill="1"/>
    <xf numFmtId="41" fontId="37" fillId="0" borderId="0" xfId="0" applyNumberFormat="1" applyFont="1" applyFill="1"/>
    <xf numFmtId="0" fontId="29" fillId="5" borderId="0" xfId="0" applyFont="1" applyFill="1"/>
    <xf numFmtId="0" fontId="7" fillId="0" borderId="0" xfId="0" applyFont="1"/>
    <xf numFmtId="0" fontId="45" fillId="9" borderId="0" xfId="0" applyFont="1" applyFill="1"/>
    <xf numFmtId="0" fontId="59" fillId="0" borderId="0" xfId="0" applyFont="1" applyFill="1"/>
    <xf numFmtId="0" fontId="59" fillId="0" borderId="0" xfId="0" applyFont="1"/>
    <xf numFmtId="0" fontId="2" fillId="0" borderId="0" xfId="0" applyFont="1"/>
    <xf numFmtId="0" fontId="3" fillId="7" borderId="0" xfId="0" applyFont="1" applyFill="1"/>
    <xf numFmtId="44" fontId="33" fillId="0" borderId="0" xfId="0" applyNumberFormat="1" applyFont="1"/>
    <xf numFmtId="44" fontId="33" fillId="0" borderId="0" xfId="0" applyNumberFormat="1" applyFont="1" applyFill="1"/>
    <xf numFmtId="44" fontId="33" fillId="0" borderId="7" xfId="1" applyNumberFormat="1" applyFont="1" applyBorder="1"/>
    <xf numFmtId="44" fontId="33" fillId="0" borderId="7" xfId="1" applyNumberFormat="1" applyFont="1" applyFill="1" applyBorder="1"/>
    <xf numFmtId="44" fontId="36" fillId="0" borderId="1" xfId="1" applyNumberFormat="1" applyFont="1" applyBorder="1"/>
    <xf numFmtId="44" fontId="36" fillId="0" borderId="1" xfId="1" applyNumberFormat="1" applyFont="1" applyFill="1" applyBorder="1"/>
    <xf numFmtId="0" fontId="60" fillId="0" borderId="0" xfId="0" applyFont="1"/>
    <xf numFmtId="6" fontId="36" fillId="0" borderId="0" xfId="0" applyNumberFormat="1" applyFont="1"/>
    <xf numFmtId="0" fontId="61" fillId="0" borderId="0" xfId="0" applyFont="1"/>
    <xf numFmtId="0" fontId="62" fillId="0" borderId="0" xfId="0" applyFont="1"/>
    <xf numFmtId="44" fontId="22" fillId="0" borderId="0" xfId="0" applyNumberFormat="1" applyFont="1"/>
    <xf numFmtId="8" fontId="22" fillId="0" borderId="0" xfId="0" applyNumberFormat="1" applyFont="1"/>
    <xf numFmtId="0" fontId="22" fillId="3" borderId="0" xfId="0" applyFont="1" applyFill="1"/>
    <xf numFmtId="44" fontId="22" fillId="0" borderId="0" xfId="1" applyFont="1"/>
    <xf numFmtId="44" fontId="22" fillId="0" borderId="0" xfId="0" applyNumberFormat="1" applyFont="1" applyFill="1"/>
    <xf numFmtId="44" fontId="22" fillId="0" borderId="0" xfId="1" applyFont="1" applyFill="1"/>
    <xf numFmtId="6" fontId="0" fillId="0" borderId="0" xfId="0" applyNumberFormat="1"/>
    <xf numFmtId="8" fontId="0" fillId="0" borderId="0" xfId="0" applyNumberFormat="1"/>
    <xf numFmtId="44" fontId="22" fillId="5" borderId="0" xfId="0" applyNumberFormat="1" applyFont="1" applyFill="1"/>
    <xf numFmtId="44" fontId="42" fillId="0" borderId="0" xfId="0" applyNumberFormat="1" applyFont="1"/>
    <xf numFmtId="44" fontId="15" fillId="0" borderId="0" xfId="0" applyNumberFormat="1" applyFont="1"/>
    <xf numFmtId="8" fontId="15" fillId="0" borderId="0" xfId="0" applyNumberFormat="1" applyFont="1"/>
    <xf numFmtId="41" fontId="43" fillId="0" borderId="0" xfId="0" applyNumberFormat="1" applyFont="1" applyFill="1"/>
    <xf numFmtId="41" fontId="11" fillId="0" borderId="0" xfId="0" applyNumberFormat="1" applyFont="1" applyFill="1"/>
    <xf numFmtId="44" fontId="33" fillId="5" borderId="0" xfId="1" applyFont="1" applyFill="1" applyBorder="1"/>
    <xf numFmtId="0" fontId="63" fillId="0" borderId="0" xfId="0" applyFont="1" applyFill="1"/>
    <xf numFmtId="0" fontId="64" fillId="0" borderId="0" xfId="0" applyFont="1"/>
    <xf numFmtId="44" fontId="0" fillId="0" borderId="0" xfId="0" applyNumberFormat="1"/>
    <xf numFmtId="44" fontId="3" fillId="0" borderId="0" xfId="0" applyNumberFormat="1" applyFont="1" applyFill="1"/>
    <xf numFmtId="44" fontId="0" fillId="0" borderId="0" xfId="0" applyNumberFormat="1" applyFill="1"/>
    <xf numFmtId="44" fontId="3" fillId="5" borderId="0" xfId="0" applyNumberFormat="1" applyFont="1" applyFill="1"/>
    <xf numFmtId="44" fontId="3" fillId="0" borderId="0" xfId="0" applyNumberFormat="1" applyFont="1"/>
    <xf numFmtId="44" fontId="3" fillId="0" borderId="0" xfId="1" applyFont="1" applyFill="1"/>
    <xf numFmtId="44" fontId="0" fillId="0" borderId="0" xfId="1" applyFont="1" applyFill="1"/>
    <xf numFmtId="44" fontId="65" fillId="0" borderId="0" xfId="0" applyNumberFormat="1" applyFont="1"/>
    <xf numFmtId="44" fontId="65" fillId="0" borderId="0" xfId="1" applyFont="1" applyFill="1"/>
    <xf numFmtId="44" fontId="3" fillId="0" borderId="7" xfId="1" applyFont="1" applyFill="1" applyBorder="1"/>
    <xf numFmtId="44" fontId="0" fillId="0" borderId="0" xfId="0" applyNumberFormat="1" applyFont="1"/>
    <xf numFmtId="44" fontId="0" fillId="0" borderId="0" xfId="1" applyFont="1"/>
    <xf numFmtId="0" fontId="3" fillId="5" borderId="0" xfId="0" applyFont="1" applyFill="1"/>
    <xf numFmtId="44" fontId="66" fillId="0" borderId="0" xfId="0" applyNumberFormat="1" applyFont="1"/>
    <xf numFmtId="0" fontId="66" fillId="0" borderId="0" xfId="0" applyFont="1"/>
    <xf numFmtId="0" fontId="67" fillId="0" borderId="0" xfId="0" applyFont="1"/>
    <xf numFmtId="44" fontId="67" fillId="0" borderId="0" xfId="0" applyNumberFormat="1" applyFont="1"/>
    <xf numFmtId="0" fontId="64" fillId="0" borderId="0" xfId="0" applyFont="1" applyFill="1"/>
    <xf numFmtId="14" fontId="66" fillId="0" borderId="0" xfId="0" applyNumberFormat="1" applyFont="1"/>
    <xf numFmtId="14" fontId="3" fillId="0" borderId="0" xfId="0" applyNumberFormat="1" applyFont="1" applyFill="1"/>
    <xf numFmtId="0" fontId="68" fillId="0" borderId="0" xfId="0" applyFont="1" applyFill="1"/>
    <xf numFmtId="6" fontId="10" fillId="0" borderId="0" xfId="0" applyNumberFormat="1" applyFont="1" applyFill="1"/>
    <xf numFmtId="44" fontId="16" fillId="0" borderId="0" xfId="1" applyFont="1" applyFill="1"/>
    <xf numFmtId="44" fontId="0" fillId="0" borderId="0" xfId="0" applyNumberFormat="1" applyFont="1" applyFill="1"/>
    <xf numFmtId="44" fontId="65" fillId="0" borderId="0" xfId="1" applyFont="1"/>
    <xf numFmtId="44" fontId="36" fillId="5" borderId="0" xfId="1" applyFont="1" applyFill="1" applyBorder="1"/>
    <xf numFmtId="44" fontId="36" fillId="5" borderId="0" xfId="1" applyFont="1" applyFill="1"/>
    <xf numFmtId="44" fontId="19" fillId="0" borderId="0" xfId="1" applyFont="1" applyBorder="1"/>
    <xf numFmtId="44" fontId="19" fillId="0" borderId="0" xfId="1" applyFont="1" applyFill="1" applyBorder="1"/>
    <xf numFmtId="0" fontId="10" fillId="0" borderId="0" xfId="0" applyFont="1" applyFill="1" applyBorder="1"/>
    <xf numFmtId="0" fontId="10" fillId="6" borderId="0" xfId="0" applyFont="1" applyFill="1"/>
    <xf numFmtId="44" fontId="12" fillId="6" borderId="0" xfId="1" applyFont="1" applyFill="1"/>
    <xf numFmtId="44" fontId="10" fillId="6" borderId="0" xfId="1" applyFont="1" applyFill="1"/>
    <xf numFmtId="0" fontId="26" fillId="0" borderId="0" xfId="0" applyFont="1"/>
    <xf numFmtId="8" fontId="36" fillId="6" borderId="0" xfId="0" applyNumberFormat="1" applyFont="1" applyFill="1"/>
    <xf numFmtId="6" fontId="33" fillId="0" borderId="0" xfId="0" applyNumberFormat="1" applyFont="1" applyFill="1"/>
    <xf numFmtId="44" fontId="41" fillId="0" borderId="0" xfId="1" applyFont="1" applyFill="1"/>
    <xf numFmtId="2" fontId="59" fillId="0" borderId="0" xfId="0" applyNumberFormat="1" applyFont="1"/>
    <xf numFmtId="44" fontId="59" fillId="0" borderId="0" xfId="1" applyFont="1" applyFill="1"/>
    <xf numFmtId="10" fontId="59" fillId="0" borderId="0" xfId="0" applyNumberFormat="1" applyFont="1"/>
    <xf numFmtId="0" fontId="46" fillId="5" borderId="0" xfId="0" applyFont="1" applyFill="1"/>
    <xf numFmtId="0" fontId="22" fillId="0" borderId="0" xfId="0" applyFont="1" applyFill="1" applyBorder="1"/>
    <xf numFmtId="0" fontId="0" fillId="0" borderId="0" xfId="0" applyFont="1" applyFill="1" applyBorder="1"/>
    <xf numFmtId="0" fontId="3" fillId="15" borderId="0" xfId="0" applyFont="1" applyFill="1"/>
    <xf numFmtId="0" fontId="55" fillId="2" borderId="0" xfId="0" applyFont="1" applyFill="1"/>
    <xf numFmtId="8" fontId="55" fillId="2" borderId="0" xfId="0" applyNumberFormat="1" applyFont="1" applyFill="1"/>
    <xf numFmtId="0" fontId="54" fillId="0" borderId="0" xfId="0" applyFont="1" applyFill="1"/>
    <xf numFmtId="0" fontId="53" fillId="2" borderId="0" xfId="0" applyFont="1" applyFill="1"/>
    <xf numFmtId="0" fontId="69" fillId="7" borderId="0" xfId="0" applyFont="1" applyFill="1"/>
    <xf numFmtId="6" fontId="10" fillId="6" borderId="0" xfId="0" applyNumberFormat="1" applyFont="1" applyFill="1"/>
    <xf numFmtId="0" fontId="12" fillId="6" borderId="0" xfId="0" applyFont="1" applyFill="1"/>
    <xf numFmtId="41" fontId="70" fillId="0" borderId="0" xfId="0" applyNumberFormat="1" applyFont="1"/>
    <xf numFmtId="44" fontId="28" fillId="0" borderId="0" xfId="1" applyFont="1" applyBorder="1"/>
    <xf numFmtId="41" fontId="28" fillId="0" borderId="0" xfId="0" applyNumberFormat="1" applyFont="1"/>
    <xf numFmtId="44" fontId="28" fillId="0" borderId="0" xfId="1" applyFont="1"/>
    <xf numFmtId="44" fontId="28" fillId="0" borderId="0" xfId="1" applyFont="1" applyFill="1" applyBorder="1"/>
    <xf numFmtId="44" fontId="33" fillId="16" borderId="0" xfId="1" applyFont="1" applyFill="1"/>
    <xf numFmtId="41" fontId="32" fillId="16" borderId="0" xfId="0" applyNumberFormat="1" applyFont="1" applyFill="1"/>
    <xf numFmtId="0" fontId="36" fillId="16" borderId="0" xfId="0" applyFont="1" applyFill="1"/>
    <xf numFmtId="0" fontId="36" fillId="17" borderId="0" xfId="0" applyFont="1" applyFill="1"/>
    <xf numFmtId="44" fontId="36" fillId="7" borderId="2" xfId="1" applyFont="1" applyFill="1" applyBorder="1"/>
    <xf numFmtId="0" fontId="71" fillId="0" borderId="0" xfId="0" applyFont="1"/>
    <xf numFmtId="44" fontId="72" fillId="0" borderId="0" xfId="1" applyFont="1"/>
    <xf numFmtId="8" fontId="41" fillId="0" borderId="0" xfId="0" applyNumberFormat="1" applyFont="1"/>
    <xf numFmtId="44" fontId="0" fillId="5" borderId="0" xfId="0" applyNumberFormat="1" applyFill="1"/>
    <xf numFmtId="0" fontId="36" fillId="5" borderId="0" xfId="0" applyFont="1" applyFill="1"/>
    <xf numFmtId="44" fontId="1" fillId="0" borderId="0" xfId="1" applyFont="1"/>
    <xf numFmtId="41" fontId="36" fillId="0" borderId="0" xfId="0" applyNumberFormat="1" applyFont="1" applyFill="1"/>
    <xf numFmtId="0" fontId="36" fillId="10" borderId="0" xfId="0" applyFont="1" applyFill="1"/>
    <xf numFmtId="41" fontId="36" fillId="10" borderId="0" xfId="0" applyNumberFormat="1" applyFont="1" applyFill="1"/>
    <xf numFmtId="0" fontId="36" fillId="6" borderId="0" xfId="0" applyFont="1" applyFill="1"/>
    <xf numFmtId="41" fontId="37" fillId="6" borderId="0" xfId="0" applyNumberFormat="1" applyFont="1" applyFill="1"/>
    <xf numFmtId="41" fontId="36" fillId="6" borderId="0" xfId="0" applyNumberFormat="1" applyFont="1" applyFill="1"/>
    <xf numFmtId="0" fontId="3" fillId="6" borderId="0" xfId="0" applyFont="1" applyFill="1"/>
    <xf numFmtId="0" fontId="0" fillId="5" borderId="0" xfId="0" applyFont="1" applyFill="1"/>
    <xf numFmtId="44" fontId="1" fillId="0" borderId="0" xfId="1" applyFont="1" applyFill="1"/>
    <xf numFmtId="44" fontId="73" fillId="0" borderId="0" xfId="1" applyFont="1" applyFill="1"/>
    <xf numFmtId="0" fontId="29" fillId="6" borderId="0" xfId="0" applyFont="1" applyFill="1"/>
    <xf numFmtId="41" fontId="74" fillId="6" borderId="0" xfId="0" applyNumberFormat="1" applyFont="1" applyFill="1" applyBorder="1"/>
    <xf numFmtId="44" fontId="74" fillId="6" borderId="0" xfId="1" applyFont="1" applyFill="1" applyBorder="1"/>
    <xf numFmtId="0" fontId="69" fillId="0" borderId="0" xfId="0" applyFont="1" applyFill="1"/>
    <xf numFmtId="44" fontId="36" fillId="5" borderId="2" xfId="1" applyFont="1" applyFill="1" applyBorder="1"/>
    <xf numFmtId="44" fontId="12" fillId="16" borderId="0" xfId="1" applyFont="1" applyFill="1"/>
    <xf numFmtId="0" fontId="12" fillId="16" borderId="0" xfId="0" applyFont="1" applyFill="1"/>
    <xf numFmtId="0" fontId="75" fillId="16" borderId="0" xfId="0" applyFont="1" applyFill="1"/>
    <xf numFmtId="44" fontId="12" fillId="0" borderId="2" xfId="1" applyFont="1" applyFill="1" applyBorder="1"/>
    <xf numFmtId="44" fontId="36" fillId="16" borderId="0" xfId="1" applyFont="1" applyFill="1"/>
    <xf numFmtId="41" fontId="24" fillId="16" borderId="0" xfId="0" applyNumberFormat="1" applyFont="1" applyFill="1"/>
    <xf numFmtId="0" fontId="3" fillId="16" borderId="0" xfId="0" applyFont="1" applyFill="1"/>
    <xf numFmtId="0" fontId="0" fillId="16" borderId="0" xfId="0" applyFill="1"/>
    <xf numFmtId="44" fontId="0" fillId="16" borderId="0" xfId="0" applyNumberFormat="1" applyFill="1"/>
    <xf numFmtId="44" fontId="0" fillId="16" borderId="0" xfId="0" applyNumberFormat="1" applyFont="1" applyFill="1"/>
    <xf numFmtId="44" fontId="3" fillId="16" borderId="0" xfId="0" applyNumberFormat="1" applyFont="1" applyFill="1"/>
    <xf numFmtId="44" fontId="3" fillId="16" borderId="0" xfId="1" applyFont="1" applyFill="1"/>
    <xf numFmtId="41" fontId="37" fillId="16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zoomScaleNormal="100" workbookViewId="0">
      <selection activeCell="B1" sqref="B1"/>
    </sheetView>
  </sheetViews>
  <sheetFormatPr defaultRowHeight="15"/>
  <cols>
    <col min="1" max="1" width="3.7109375" customWidth="1"/>
    <col min="2" max="2" width="27.140625" customWidth="1"/>
    <col min="3" max="3" width="1" customWidth="1"/>
    <col min="4" max="4" width="12.28515625" customWidth="1"/>
    <col min="5" max="5" width="1.140625" customWidth="1"/>
    <col min="6" max="6" width="13.140625" customWidth="1"/>
    <col min="7" max="7" width="0.7109375" customWidth="1"/>
    <col min="8" max="8" width="13.42578125" customWidth="1"/>
    <col min="9" max="9" width="1.28515625" customWidth="1"/>
    <col min="10" max="10" width="13.85546875" customWidth="1"/>
  </cols>
  <sheetData>
    <row r="1" spans="1:10" ht="15.75" thickBot="1">
      <c r="A1">
        <v>1</v>
      </c>
      <c r="B1" s="2" t="s">
        <v>0</v>
      </c>
      <c r="C1" s="3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 ht="16.5">
      <c r="A2">
        <v>2</v>
      </c>
      <c r="B2" s="4" t="s">
        <v>2</v>
      </c>
      <c r="C2" s="5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>
        <v>3</v>
      </c>
      <c r="B3" s="6" t="s">
        <v>3</v>
      </c>
      <c r="C3" s="7"/>
      <c r="D3" s="8">
        <v>3212</v>
      </c>
      <c r="E3" s="9"/>
      <c r="F3" s="8">
        <v>4950</v>
      </c>
      <c r="G3" s="8"/>
      <c r="H3" s="10">
        <v>6465</v>
      </c>
      <c r="I3" s="10"/>
      <c r="J3" s="10">
        <v>4732</v>
      </c>
    </row>
    <row r="4" spans="1:10">
      <c r="A4">
        <v>4</v>
      </c>
      <c r="B4" s="6" t="s">
        <v>4</v>
      </c>
      <c r="C4" s="7"/>
      <c r="D4" s="8">
        <v>325</v>
      </c>
      <c r="E4" s="9"/>
      <c r="F4" s="8">
        <v>300</v>
      </c>
      <c r="G4" s="8"/>
      <c r="H4" s="10">
        <v>165</v>
      </c>
      <c r="I4" s="10"/>
      <c r="J4" s="10">
        <v>165</v>
      </c>
    </row>
    <row r="5" spans="1:10">
      <c r="A5">
        <v>5</v>
      </c>
      <c r="B5" s="6" t="s">
        <v>5</v>
      </c>
      <c r="C5" s="7"/>
      <c r="D5" s="8">
        <v>14941</v>
      </c>
      <c r="E5" s="9"/>
      <c r="F5" s="8">
        <v>13500</v>
      </c>
      <c r="G5" s="8"/>
      <c r="H5" s="10">
        <v>9082</v>
      </c>
      <c r="I5" s="10"/>
      <c r="J5" s="10">
        <v>10000</v>
      </c>
    </row>
    <row r="6" spans="1:10">
      <c r="A6">
        <v>6</v>
      </c>
      <c r="B6" s="6" t="s">
        <v>6</v>
      </c>
      <c r="C6" s="7"/>
      <c r="D6" s="8">
        <v>150</v>
      </c>
      <c r="E6" s="9"/>
      <c r="F6" s="8">
        <v>0</v>
      </c>
      <c r="G6" s="8"/>
      <c r="H6" s="10">
        <v>100</v>
      </c>
      <c r="I6" s="10"/>
      <c r="J6" s="10">
        <v>0</v>
      </c>
    </row>
    <row r="7" spans="1:10">
      <c r="A7">
        <v>7</v>
      </c>
      <c r="B7" s="6" t="s">
        <v>754</v>
      </c>
      <c r="C7" s="7"/>
      <c r="D7" s="8">
        <v>12567</v>
      </c>
      <c r="E7" s="9"/>
      <c r="F7" s="8">
        <v>7000</v>
      </c>
      <c r="G7" s="8"/>
      <c r="H7" s="10">
        <v>20000</v>
      </c>
      <c r="I7" s="10"/>
      <c r="J7" s="10">
        <v>15000</v>
      </c>
    </row>
    <row r="8" spans="1:10">
      <c r="A8">
        <v>8</v>
      </c>
      <c r="B8" s="6" t="s">
        <v>7</v>
      </c>
      <c r="C8" s="7"/>
      <c r="D8" s="8">
        <v>2621976</v>
      </c>
      <c r="E8" s="9"/>
      <c r="F8" s="8">
        <v>2655701</v>
      </c>
      <c r="G8" s="8"/>
      <c r="H8" s="10">
        <v>2625900</v>
      </c>
      <c r="I8" s="10"/>
      <c r="J8" s="10">
        <v>2590062</v>
      </c>
    </row>
    <row r="9" spans="1:10">
      <c r="A9">
        <v>9</v>
      </c>
      <c r="B9" s="6" t="s">
        <v>8</v>
      </c>
      <c r="C9" s="7"/>
      <c r="D9" s="8">
        <v>2744</v>
      </c>
      <c r="E9" s="9"/>
      <c r="F9" s="8">
        <v>1500</v>
      </c>
      <c r="G9" s="8"/>
      <c r="H9" s="10">
        <v>2500</v>
      </c>
      <c r="I9" s="10"/>
      <c r="J9" s="10">
        <v>1500</v>
      </c>
    </row>
    <row r="10" spans="1:10">
      <c r="A10">
        <v>10</v>
      </c>
      <c r="B10" s="6" t="s">
        <v>755</v>
      </c>
      <c r="C10" s="7"/>
      <c r="D10" s="8">
        <v>0</v>
      </c>
      <c r="E10" s="9"/>
      <c r="F10" s="8">
        <v>0</v>
      </c>
      <c r="G10" s="8"/>
      <c r="H10" s="10">
        <v>197</v>
      </c>
      <c r="I10" s="10"/>
      <c r="J10" s="10">
        <v>0</v>
      </c>
    </row>
    <row r="11" spans="1:10">
      <c r="A11">
        <v>11</v>
      </c>
      <c r="B11" s="6" t="s">
        <v>549</v>
      </c>
      <c r="C11" s="7"/>
      <c r="D11" s="8">
        <v>5879</v>
      </c>
      <c r="E11" s="9"/>
      <c r="F11" s="8">
        <v>0</v>
      </c>
      <c r="G11" s="8"/>
      <c r="H11" s="10">
        <v>2029</v>
      </c>
      <c r="I11" s="10"/>
      <c r="J11" s="10">
        <v>0</v>
      </c>
    </row>
    <row r="12" spans="1:10">
      <c r="A12">
        <v>12</v>
      </c>
      <c r="B12" s="6" t="s">
        <v>9</v>
      </c>
      <c r="C12" s="7"/>
      <c r="D12" s="8">
        <v>175015</v>
      </c>
      <c r="E12" s="9"/>
      <c r="F12" s="8">
        <v>183730</v>
      </c>
      <c r="G12" s="8"/>
      <c r="H12" s="10">
        <v>185683</v>
      </c>
      <c r="I12" s="10"/>
      <c r="J12" s="10">
        <v>175941</v>
      </c>
    </row>
    <row r="13" spans="1:10">
      <c r="A13">
        <v>13</v>
      </c>
      <c r="B13" s="6" t="s">
        <v>10</v>
      </c>
      <c r="C13" s="7"/>
      <c r="D13" s="8">
        <v>1015</v>
      </c>
      <c r="E13" s="9"/>
      <c r="F13" s="8">
        <v>1202</v>
      </c>
      <c r="G13" s="8"/>
      <c r="H13" s="10">
        <v>1000</v>
      </c>
      <c r="I13" s="10"/>
      <c r="J13" s="10">
        <v>1032</v>
      </c>
    </row>
    <row r="14" spans="1:10">
      <c r="A14">
        <v>14</v>
      </c>
      <c r="B14" s="11" t="s">
        <v>11</v>
      </c>
      <c r="C14" s="12"/>
      <c r="D14" s="13">
        <f>SUM(D3:D13)</f>
        <v>2837824</v>
      </c>
      <c r="E14" s="14"/>
      <c r="F14" s="9">
        <f>SUM(F3:F13)</f>
        <v>2867883</v>
      </c>
      <c r="G14" s="9"/>
      <c r="H14" s="15">
        <f>SUM(H3:H13)</f>
        <v>2853121</v>
      </c>
      <c r="I14" s="16"/>
      <c r="J14" s="15">
        <f>SUM(J2:J13)</f>
        <v>2798432</v>
      </c>
    </row>
    <row r="15" spans="1:10">
      <c r="A15">
        <v>15</v>
      </c>
      <c r="B15" s="17" t="s">
        <v>12</v>
      </c>
      <c r="C15" s="18"/>
      <c r="D15" s="19"/>
      <c r="E15" s="14"/>
      <c r="F15" s="20"/>
      <c r="G15" s="20"/>
      <c r="H15" s="21"/>
      <c r="I15" s="21"/>
      <c r="J15" s="21"/>
    </row>
    <row r="16" spans="1:10">
      <c r="A16">
        <v>16</v>
      </c>
      <c r="B16" s="17" t="s">
        <v>13</v>
      </c>
      <c r="C16" s="7"/>
      <c r="D16" s="8"/>
      <c r="E16" s="9"/>
      <c r="F16" s="8"/>
      <c r="G16" s="8"/>
      <c r="H16" s="10"/>
      <c r="I16" s="10"/>
      <c r="J16" s="10"/>
    </row>
    <row r="17" spans="1:10">
      <c r="A17">
        <v>17</v>
      </c>
      <c r="B17" s="6" t="s">
        <v>14</v>
      </c>
      <c r="C17" s="7"/>
      <c r="D17" s="8">
        <v>234319</v>
      </c>
      <c r="E17" s="9"/>
      <c r="F17" s="10">
        <v>241379</v>
      </c>
      <c r="G17" s="8"/>
      <c r="H17" s="10">
        <v>260616</v>
      </c>
      <c r="I17" s="10"/>
      <c r="J17" s="10">
        <v>246659</v>
      </c>
    </row>
    <row r="18" spans="1:10">
      <c r="A18">
        <v>18</v>
      </c>
      <c r="B18" s="6" t="s">
        <v>15</v>
      </c>
      <c r="C18" s="7"/>
      <c r="D18" s="8">
        <v>9771</v>
      </c>
      <c r="E18" s="9"/>
      <c r="F18" s="10">
        <v>5000</v>
      </c>
      <c r="G18" s="8"/>
      <c r="H18" s="10">
        <v>7122</v>
      </c>
      <c r="I18" s="10"/>
      <c r="J18" s="10">
        <v>5000</v>
      </c>
    </row>
    <row r="19" spans="1:10">
      <c r="A19">
        <v>19</v>
      </c>
      <c r="B19" s="6" t="s">
        <v>16</v>
      </c>
      <c r="C19" s="7"/>
      <c r="D19" s="8">
        <v>14337</v>
      </c>
      <c r="E19" s="9"/>
      <c r="F19" s="10">
        <v>15276</v>
      </c>
      <c r="G19" s="8"/>
      <c r="H19" s="10">
        <v>16599</v>
      </c>
      <c r="I19" s="10"/>
      <c r="J19" s="10">
        <v>15603</v>
      </c>
    </row>
    <row r="20" spans="1:10">
      <c r="A20">
        <v>20</v>
      </c>
      <c r="B20" s="6" t="s">
        <v>17</v>
      </c>
      <c r="C20" s="7"/>
      <c r="D20" s="8">
        <v>3353</v>
      </c>
      <c r="E20" s="9"/>
      <c r="F20" s="10">
        <v>3573</v>
      </c>
      <c r="G20" s="8"/>
      <c r="H20" s="10">
        <v>3882</v>
      </c>
      <c r="I20" s="10"/>
      <c r="J20" s="10">
        <v>3649</v>
      </c>
    </row>
    <row r="21" spans="1:10">
      <c r="A21">
        <v>21</v>
      </c>
      <c r="B21" s="6" t="s">
        <v>18</v>
      </c>
      <c r="C21" s="7"/>
      <c r="D21" s="8">
        <v>12149</v>
      </c>
      <c r="E21" s="9"/>
      <c r="F21" s="10">
        <v>14615</v>
      </c>
      <c r="G21" s="8"/>
      <c r="H21" s="10">
        <v>16064</v>
      </c>
      <c r="I21" s="10"/>
      <c r="J21" s="10">
        <v>14859</v>
      </c>
    </row>
    <row r="22" spans="1:10">
      <c r="A22">
        <v>22</v>
      </c>
      <c r="B22" s="6" t="s">
        <v>617</v>
      </c>
      <c r="C22" s="7"/>
      <c r="D22" s="8">
        <v>48526</v>
      </c>
      <c r="E22" s="9"/>
      <c r="F22" s="10">
        <v>59964</v>
      </c>
      <c r="G22" s="8"/>
      <c r="H22" s="10">
        <v>65941</v>
      </c>
      <c r="I22" s="10"/>
      <c r="J22" s="10">
        <v>101957</v>
      </c>
    </row>
    <row r="23" spans="1:10">
      <c r="A23">
        <v>23</v>
      </c>
      <c r="B23" s="6" t="s">
        <v>19</v>
      </c>
      <c r="C23" s="7"/>
      <c r="D23" s="8"/>
      <c r="E23" s="9"/>
      <c r="F23" s="10"/>
      <c r="G23" s="8"/>
      <c r="H23" s="10"/>
      <c r="I23" s="10"/>
      <c r="J23" s="10"/>
    </row>
    <row r="24" spans="1:10">
      <c r="A24">
        <v>24</v>
      </c>
      <c r="B24" s="17" t="s">
        <v>20</v>
      </c>
      <c r="C24" s="7"/>
      <c r="D24" s="8"/>
      <c r="E24" s="9"/>
      <c r="F24" s="10"/>
      <c r="G24" s="8"/>
      <c r="H24" s="10"/>
      <c r="I24" s="8"/>
      <c r="J24" s="10"/>
    </row>
    <row r="25" spans="1:10">
      <c r="A25">
        <v>25</v>
      </c>
      <c r="B25" s="6" t="s">
        <v>757</v>
      </c>
      <c r="C25" s="7"/>
      <c r="D25" s="8">
        <v>3085</v>
      </c>
      <c r="E25" s="9"/>
      <c r="F25" s="10">
        <v>2000</v>
      </c>
      <c r="G25" s="8"/>
      <c r="H25" s="10">
        <v>1400</v>
      </c>
      <c r="I25" s="10"/>
      <c r="J25" s="10">
        <v>2000</v>
      </c>
    </row>
    <row r="26" spans="1:10">
      <c r="A26">
        <v>26</v>
      </c>
      <c r="B26" s="6" t="s">
        <v>756</v>
      </c>
      <c r="C26" s="7"/>
      <c r="D26" s="8">
        <v>2394</v>
      </c>
      <c r="E26" s="9"/>
      <c r="F26" s="10">
        <v>3900</v>
      </c>
      <c r="G26" s="8"/>
      <c r="H26" s="10">
        <v>3800</v>
      </c>
      <c r="I26" s="10"/>
      <c r="J26" s="10">
        <v>3900</v>
      </c>
    </row>
    <row r="27" spans="1:10">
      <c r="A27">
        <v>27</v>
      </c>
      <c r="B27" s="6" t="s">
        <v>715</v>
      </c>
      <c r="C27" s="7"/>
      <c r="D27" s="8"/>
      <c r="E27" s="9"/>
      <c r="F27" s="10"/>
      <c r="G27" s="8"/>
      <c r="H27" s="10"/>
      <c r="I27" s="10"/>
      <c r="J27" s="10"/>
    </row>
    <row r="28" spans="1:10">
      <c r="A28">
        <v>28</v>
      </c>
      <c r="B28" s="6" t="s">
        <v>758</v>
      </c>
      <c r="C28" s="7"/>
      <c r="D28" s="8">
        <v>1306</v>
      </c>
      <c r="E28" s="9"/>
      <c r="F28" s="10">
        <v>1000</v>
      </c>
      <c r="G28" s="8"/>
      <c r="H28" s="10">
        <v>3288</v>
      </c>
      <c r="I28" s="8"/>
      <c r="J28" s="10">
        <v>1000</v>
      </c>
    </row>
    <row r="29" spans="1:10">
      <c r="A29">
        <v>29</v>
      </c>
      <c r="B29" s="6" t="s">
        <v>745</v>
      </c>
      <c r="C29" s="7"/>
      <c r="D29" s="8">
        <v>1530</v>
      </c>
      <c r="E29" s="9"/>
      <c r="F29" s="10">
        <v>2000</v>
      </c>
      <c r="G29" s="8"/>
      <c r="H29" s="10">
        <v>1600</v>
      </c>
      <c r="I29" s="8"/>
      <c r="J29" s="10">
        <v>2000</v>
      </c>
    </row>
    <row r="30" spans="1:10">
      <c r="A30">
        <v>30</v>
      </c>
      <c r="B30" s="6" t="s">
        <v>21</v>
      </c>
      <c r="C30" s="7"/>
      <c r="D30" s="8">
        <v>5029</v>
      </c>
      <c r="E30" s="9"/>
      <c r="F30" s="10">
        <v>7000</v>
      </c>
      <c r="G30" s="8"/>
      <c r="H30" s="10">
        <v>5100</v>
      </c>
      <c r="I30" s="8"/>
      <c r="J30" s="10">
        <v>7000</v>
      </c>
    </row>
    <row r="31" spans="1:10">
      <c r="A31">
        <v>31</v>
      </c>
      <c r="B31" s="6" t="s">
        <v>22</v>
      </c>
      <c r="C31" s="7"/>
      <c r="D31" s="8">
        <v>437</v>
      </c>
      <c r="E31" s="9"/>
      <c r="F31" s="10">
        <v>500</v>
      </c>
      <c r="G31" s="8"/>
      <c r="H31" s="10">
        <v>350</v>
      </c>
      <c r="I31" s="8"/>
      <c r="J31" s="10">
        <v>500</v>
      </c>
    </row>
    <row r="32" spans="1:10">
      <c r="A32">
        <v>32</v>
      </c>
      <c r="B32" s="6" t="s">
        <v>23</v>
      </c>
      <c r="C32" s="7"/>
      <c r="D32" s="8">
        <v>24200</v>
      </c>
      <c r="E32" s="9"/>
      <c r="F32" s="10">
        <v>26620</v>
      </c>
      <c r="G32" s="8"/>
      <c r="H32" s="10">
        <v>23267</v>
      </c>
      <c r="I32" s="8"/>
      <c r="J32" s="10">
        <v>25593</v>
      </c>
    </row>
    <row r="33" spans="1:10">
      <c r="A33">
        <v>33</v>
      </c>
      <c r="B33" s="6" t="s">
        <v>759</v>
      </c>
      <c r="C33" s="7"/>
      <c r="D33" s="8">
        <v>1800816</v>
      </c>
      <c r="E33" s="9"/>
      <c r="F33" s="10">
        <v>1799699</v>
      </c>
      <c r="G33" s="8"/>
      <c r="H33" s="10">
        <v>1815347</v>
      </c>
      <c r="I33" s="10"/>
      <c r="J33" s="10">
        <v>1805935</v>
      </c>
    </row>
    <row r="34" spans="1:10">
      <c r="A34">
        <v>34</v>
      </c>
      <c r="B34" s="6" t="s">
        <v>24</v>
      </c>
      <c r="C34" s="7"/>
      <c r="D34" s="8">
        <v>300</v>
      </c>
      <c r="E34" s="9"/>
      <c r="F34" s="10">
        <v>360</v>
      </c>
      <c r="G34" s="8"/>
      <c r="H34" s="10">
        <v>300</v>
      </c>
      <c r="I34" s="10"/>
      <c r="J34" s="10">
        <v>360</v>
      </c>
    </row>
    <row r="35" spans="1:10">
      <c r="A35">
        <v>35</v>
      </c>
      <c r="B35" s="6" t="s">
        <v>25</v>
      </c>
      <c r="C35" s="7"/>
      <c r="D35" s="8">
        <v>946</v>
      </c>
      <c r="E35" s="9"/>
      <c r="F35" s="10">
        <v>950</v>
      </c>
      <c r="G35" s="8"/>
      <c r="H35" s="10">
        <v>958</v>
      </c>
      <c r="I35" s="10"/>
      <c r="J35" s="10">
        <v>950</v>
      </c>
    </row>
    <row r="36" spans="1:10">
      <c r="A36">
        <v>36</v>
      </c>
      <c r="B36" s="6" t="s">
        <v>616</v>
      </c>
      <c r="C36" s="7"/>
      <c r="D36" s="8">
        <v>37011</v>
      </c>
      <c r="E36" s="9"/>
      <c r="F36" s="10">
        <v>40000</v>
      </c>
      <c r="G36" s="8"/>
      <c r="H36" s="10">
        <v>12516</v>
      </c>
      <c r="I36" s="8"/>
      <c r="J36" s="10">
        <v>40000</v>
      </c>
    </row>
    <row r="37" spans="1:10">
      <c r="A37">
        <v>37</v>
      </c>
      <c r="B37" s="6" t="s">
        <v>187</v>
      </c>
      <c r="C37" s="7"/>
      <c r="D37" s="8">
        <v>3247</v>
      </c>
      <c r="E37" s="9"/>
      <c r="F37" s="10">
        <v>10000</v>
      </c>
      <c r="G37" s="8"/>
      <c r="H37" s="10">
        <v>7000</v>
      </c>
      <c r="I37" s="8"/>
      <c r="J37" s="10">
        <v>10000</v>
      </c>
    </row>
    <row r="38" spans="1:10">
      <c r="A38">
        <v>38</v>
      </c>
      <c r="B38" s="6" t="s">
        <v>760</v>
      </c>
      <c r="C38" s="7"/>
      <c r="D38" s="8">
        <v>1555</v>
      </c>
      <c r="E38" s="9"/>
      <c r="F38" s="10">
        <v>5000</v>
      </c>
      <c r="G38" s="8"/>
      <c r="H38" s="10">
        <v>2500</v>
      </c>
      <c r="I38" s="8"/>
      <c r="J38" s="10">
        <v>5000</v>
      </c>
    </row>
    <row r="39" spans="1:10">
      <c r="A39">
        <v>39</v>
      </c>
      <c r="B39" s="6" t="s">
        <v>26</v>
      </c>
      <c r="C39" s="7"/>
      <c r="D39" s="8">
        <v>172307</v>
      </c>
      <c r="E39" s="9"/>
      <c r="F39" s="10">
        <v>173876</v>
      </c>
      <c r="G39" s="10"/>
      <c r="H39" s="10">
        <v>173861</v>
      </c>
      <c r="I39" s="10"/>
      <c r="J39" s="10">
        <v>172000</v>
      </c>
    </row>
    <row r="40" spans="1:10">
      <c r="A40">
        <v>40</v>
      </c>
      <c r="B40" s="6" t="s">
        <v>27</v>
      </c>
      <c r="C40" s="7"/>
      <c r="D40" s="8">
        <v>0</v>
      </c>
      <c r="E40" s="9"/>
      <c r="F40" s="10">
        <v>30</v>
      </c>
      <c r="G40" s="8"/>
      <c r="H40" s="10">
        <v>14</v>
      </c>
      <c r="I40" s="10"/>
      <c r="J40" s="10">
        <v>30</v>
      </c>
    </row>
    <row r="41" spans="1:10">
      <c r="A41">
        <v>41</v>
      </c>
      <c r="B41" s="6" t="s">
        <v>550</v>
      </c>
      <c r="C41" s="7"/>
      <c r="D41" s="8">
        <v>4992</v>
      </c>
      <c r="E41" s="9"/>
      <c r="F41" s="10">
        <v>7000</v>
      </c>
      <c r="G41" s="8"/>
      <c r="H41" s="10">
        <v>4500</v>
      </c>
      <c r="I41" s="8"/>
      <c r="J41" s="10">
        <v>7000</v>
      </c>
    </row>
    <row r="42" spans="1:10">
      <c r="A42">
        <v>42</v>
      </c>
      <c r="B42" s="6" t="s">
        <v>551</v>
      </c>
      <c r="C42" s="7"/>
      <c r="D42" s="8"/>
      <c r="E42" s="9"/>
      <c r="F42" s="10"/>
      <c r="G42" s="8"/>
      <c r="H42" s="10"/>
      <c r="I42" s="8"/>
      <c r="J42" s="10"/>
    </row>
    <row r="43" spans="1:10">
      <c r="A43">
        <v>43</v>
      </c>
      <c r="B43" s="6" t="s">
        <v>28</v>
      </c>
      <c r="C43" s="7"/>
      <c r="D43" s="8">
        <v>1822</v>
      </c>
      <c r="E43" s="9"/>
      <c r="F43" s="10">
        <v>3000</v>
      </c>
      <c r="G43" s="8"/>
      <c r="H43" s="10">
        <v>2000</v>
      </c>
      <c r="I43" s="8"/>
      <c r="J43" s="10">
        <v>3000</v>
      </c>
    </row>
    <row r="44" spans="1:10">
      <c r="A44">
        <v>44</v>
      </c>
      <c r="B44" s="6" t="s">
        <v>29</v>
      </c>
      <c r="C44" s="7"/>
      <c r="D44" s="8">
        <v>1762</v>
      </c>
      <c r="E44" s="9"/>
      <c r="F44" s="10">
        <v>2500</v>
      </c>
      <c r="G44" s="8"/>
      <c r="H44" s="10">
        <v>1700</v>
      </c>
      <c r="I44" s="8"/>
      <c r="J44" s="10">
        <v>2500</v>
      </c>
    </row>
    <row r="45" spans="1:10">
      <c r="A45">
        <v>45</v>
      </c>
      <c r="B45" s="6" t="s">
        <v>761</v>
      </c>
      <c r="C45" s="7"/>
      <c r="D45" s="8">
        <v>8281</v>
      </c>
      <c r="E45" s="9"/>
      <c r="F45" s="10">
        <v>6140</v>
      </c>
      <c r="G45" s="8"/>
      <c r="H45" s="10">
        <v>6140</v>
      </c>
      <c r="I45" s="8"/>
      <c r="J45" s="10">
        <v>6317</v>
      </c>
    </row>
    <row r="46" spans="1:10">
      <c r="A46">
        <v>46</v>
      </c>
      <c r="B46" s="6" t="s">
        <v>762</v>
      </c>
      <c r="C46" s="7"/>
      <c r="D46" s="8">
        <v>1055</v>
      </c>
      <c r="E46" s="9"/>
      <c r="F46" s="10">
        <v>0</v>
      </c>
      <c r="G46" s="8"/>
      <c r="H46" s="10">
        <v>263</v>
      </c>
      <c r="I46" s="8"/>
      <c r="J46" s="10">
        <v>0</v>
      </c>
    </row>
    <row r="47" spans="1:10" ht="16.5">
      <c r="A47">
        <v>47</v>
      </c>
      <c r="B47" s="6"/>
      <c r="C47" s="7"/>
      <c r="D47" s="325" t="s">
        <v>878</v>
      </c>
      <c r="E47" s="325"/>
      <c r="F47" s="326" t="s">
        <v>879</v>
      </c>
      <c r="G47" s="326"/>
      <c r="H47" s="326" t="s">
        <v>880</v>
      </c>
      <c r="I47" s="326"/>
      <c r="J47" s="326" t="s">
        <v>881</v>
      </c>
    </row>
    <row r="48" spans="1:10">
      <c r="A48">
        <v>48</v>
      </c>
      <c r="B48" s="6"/>
      <c r="C48" s="7"/>
      <c r="D48" s="8"/>
      <c r="E48" s="9"/>
      <c r="F48" s="10"/>
      <c r="G48" s="8"/>
      <c r="H48" s="10"/>
      <c r="I48" s="8"/>
      <c r="J48" s="10"/>
    </row>
    <row r="49" spans="1:10">
      <c r="A49">
        <v>49</v>
      </c>
      <c r="B49" s="6" t="s">
        <v>30</v>
      </c>
      <c r="C49" s="7"/>
      <c r="D49" s="8">
        <v>2744</v>
      </c>
      <c r="E49" s="9"/>
      <c r="F49" s="10">
        <v>1500</v>
      </c>
      <c r="G49" s="8"/>
      <c r="H49" s="10">
        <v>2500</v>
      </c>
      <c r="I49" s="8"/>
      <c r="J49" s="10">
        <v>1500</v>
      </c>
    </row>
    <row r="50" spans="1:10">
      <c r="A50">
        <v>50</v>
      </c>
      <c r="B50" s="6" t="s">
        <v>31</v>
      </c>
      <c r="C50" s="7"/>
      <c r="D50" s="8">
        <v>1701</v>
      </c>
      <c r="E50" s="9"/>
      <c r="F50" s="10">
        <v>7000</v>
      </c>
      <c r="G50" s="8"/>
      <c r="H50" s="10">
        <v>1000</v>
      </c>
      <c r="I50" s="8"/>
      <c r="J50" s="10">
        <v>7000</v>
      </c>
    </row>
    <row r="51" spans="1:10">
      <c r="A51">
        <v>51</v>
      </c>
      <c r="B51" s="6" t="s">
        <v>32</v>
      </c>
      <c r="C51" s="7"/>
      <c r="D51" s="8"/>
      <c r="E51" s="9"/>
      <c r="F51" s="10"/>
      <c r="G51" s="8"/>
      <c r="H51" s="10"/>
      <c r="I51" s="8"/>
      <c r="J51" s="10"/>
    </row>
    <row r="52" spans="1:10">
      <c r="A52">
        <v>52</v>
      </c>
      <c r="B52" s="17" t="s">
        <v>33</v>
      </c>
      <c r="C52" s="18"/>
      <c r="D52" s="8"/>
      <c r="E52" s="9"/>
      <c r="F52" s="10"/>
      <c r="G52" s="8"/>
      <c r="H52" s="10"/>
      <c r="I52" s="8"/>
      <c r="J52" s="10"/>
    </row>
    <row r="53" spans="1:10">
      <c r="A53">
        <v>53</v>
      </c>
      <c r="B53" s="6" t="s">
        <v>34</v>
      </c>
      <c r="C53" s="7"/>
      <c r="D53" s="8">
        <v>6000</v>
      </c>
      <c r="E53" s="9"/>
      <c r="F53" s="10">
        <v>6000</v>
      </c>
      <c r="G53" s="8"/>
      <c r="H53" s="10">
        <v>6000</v>
      </c>
      <c r="I53" s="8"/>
      <c r="J53" s="10">
        <v>6000</v>
      </c>
    </row>
    <row r="54" spans="1:10">
      <c r="A54">
        <v>54</v>
      </c>
      <c r="B54" s="276" t="s">
        <v>620</v>
      </c>
      <c r="C54" s="7"/>
      <c r="D54" s="8">
        <v>32142</v>
      </c>
      <c r="E54" s="9"/>
      <c r="F54" s="10">
        <v>35000</v>
      </c>
      <c r="G54" s="8"/>
      <c r="H54" s="10">
        <v>9000</v>
      </c>
      <c r="I54" s="10"/>
      <c r="J54" s="10">
        <v>35000</v>
      </c>
    </row>
    <row r="55" spans="1:10">
      <c r="A55">
        <v>55</v>
      </c>
      <c r="B55" s="22" t="s">
        <v>35</v>
      </c>
      <c r="C55" s="23"/>
      <c r="D55" s="8"/>
      <c r="E55" s="9"/>
      <c r="F55" s="8"/>
      <c r="G55" s="8"/>
      <c r="H55" s="8"/>
      <c r="I55" s="8"/>
      <c r="J55" s="8"/>
    </row>
    <row r="56" spans="1:10">
      <c r="A56">
        <v>56</v>
      </c>
      <c r="B56" s="24" t="s">
        <v>522</v>
      </c>
      <c r="C56" s="23"/>
      <c r="D56" s="8">
        <v>16838</v>
      </c>
      <c r="E56" s="9"/>
      <c r="F56" s="10">
        <v>17217</v>
      </c>
      <c r="G56" s="8"/>
      <c r="H56" s="10">
        <v>17103</v>
      </c>
      <c r="I56" s="10"/>
      <c r="J56" s="10">
        <v>18335</v>
      </c>
    </row>
    <row r="57" spans="1:10">
      <c r="A57">
        <v>57</v>
      </c>
      <c r="B57" s="24" t="s">
        <v>36</v>
      </c>
      <c r="C57" s="23"/>
      <c r="D57" s="8">
        <v>140000</v>
      </c>
      <c r="E57" s="9"/>
      <c r="F57" s="10">
        <v>140000</v>
      </c>
      <c r="G57" s="8"/>
      <c r="H57" s="10">
        <v>140000</v>
      </c>
      <c r="I57" s="8"/>
      <c r="J57" s="10">
        <v>140000</v>
      </c>
    </row>
    <row r="58" spans="1:10">
      <c r="A58">
        <v>58</v>
      </c>
      <c r="B58" s="25" t="s">
        <v>37</v>
      </c>
      <c r="C58" s="23"/>
      <c r="D58" s="8">
        <v>66800</v>
      </c>
      <c r="E58" s="9"/>
      <c r="F58" s="10">
        <v>66800</v>
      </c>
      <c r="G58" s="8"/>
      <c r="H58" s="10">
        <v>66800</v>
      </c>
      <c r="I58" s="8"/>
      <c r="J58" s="10">
        <v>66800</v>
      </c>
    </row>
    <row r="59" spans="1:10">
      <c r="A59">
        <v>59</v>
      </c>
      <c r="B59" s="17" t="s">
        <v>38</v>
      </c>
      <c r="C59" s="18"/>
      <c r="D59" s="274">
        <f>SUM(D17:D58)</f>
        <v>2660755</v>
      </c>
      <c r="E59" s="274"/>
      <c r="F59" s="275">
        <f>SUM(F17:F58)</f>
        <v>2704899</v>
      </c>
      <c r="G59" s="275"/>
      <c r="H59" s="275">
        <f>SUM(H17:H58)</f>
        <v>2678531</v>
      </c>
      <c r="I59" s="275"/>
      <c r="J59" s="275">
        <f>SUM(J17:J58)</f>
        <v>2757447</v>
      </c>
    </row>
    <row r="60" spans="1:10">
      <c r="A60">
        <v>60</v>
      </c>
      <c r="B60" s="11" t="s">
        <v>39</v>
      </c>
      <c r="C60" s="12"/>
      <c r="D60" s="9">
        <f>SUM(D14-D59)</f>
        <v>177069</v>
      </c>
      <c r="E60" s="9"/>
      <c r="F60" s="9">
        <f>SUM(F14-F59)</f>
        <v>162984</v>
      </c>
      <c r="G60" s="9"/>
      <c r="H60" s="9">
        <f>SUM(H14-H59)</f>
        <v>174590</v>
      </c>
      <c r="I60" s="9"/>
      <c r="J60" s="9">
        <f>SUM(J14-J59)</f>
        <v>40985</v>
      </c>
    </row>
    <row r="61" spans="1:10">
      <c r="A61">
        <v>61</v>
      </c>
      <c r="B61" s="27" t="s">
        <v>40</v>
      </c>
      <c r="C61" s="28"/>
      <c r="D61" s="28"/>
      <c r="E61" s="28"/>
      <c r="F61" s="28"/>
      <c r="G61" s="28"/>
      <c r="H61" s="28"/>
      <c r="I61" s="28"/>
      <c r="J61" s="28"/>
    </row>
    <row r="62" spans="1:10">
      <c r="B62" s="27"/>
      <c r="C62" s="28"/>
      <c r="D62" s="28"/>
      <c r="E62" s="28"/>
      <c r="F62" s="28"/>
      <c r="G62" s="28"/>
      <c r="H62" s="28"/>
      <c r="I62" s="28"/>
      <c r="J62" s="28"/>
    </row>
    <row r="63" spans="1:10">
      <c r="B63" s="29" t="s">
        <v>747</v>
      </c>
      <c r="C63" s="28"/>
      <c r="D63" s="28"/>
      <c r="E63" s="28"/>
      <c r="F63" s="28"/>
      <c r="G63" s="28"/>
      <c r="H63" s="28"/>
      <c r="I63" s="28"/>
      <c r="J63" s="28"/>
    </row>
    <row r="64" spans="1:10">
      <c r="B64" s="29" t="s">
        <v>618</v>
      </c>
      <c r="C64" s="28"/>
      <c r="D64" s="28"/>
      <c r="E64" s="28"/>
      <c r="F64" s="28"/>
      <c r="G64" s="28"/>
      <c r="H64" s="28"/>
      <c r="I64" s="28"/>
      <c r="J64" s="28"/>
    </row>
    <row r="65" spans="2:10">
      <c r="B65" s="29" t="s">
        <v>746</v>
      </c>
      <c r="C65" s="28"/>
      <c r="D65" s="28"/>
      <c r="E65" s="28"/>
      <c r="F65" s="28"/>
      <c r="G65" s="28"/>
      <c r="H65" s="28"/>
      <c r="I65" s="28"/>
      <c r="J65" s="28"/>
    </row>
    <row r="66" spans="2:10">
      <c r="B66" s="28"/>
      <c r="C66" s="28"/>
      <c r="D66" s="28"/>
      <c r="E66" s="28"/>
      <c r="F66" s="28"/>
      <c r="G66" s="28"/>
      <c r="H66" s="28"/>
      <c r="I66" s="28"/>
      <c r="J66" s="28"/>
    </row>
    <row r="67" spans="2:10">
      <c r="B67" s="289" t="s">
        <v>41</v>
      </c>
      <c r="C67" s="288"/>
      <c r="D67" s="288"/>
      <c r="E67" s="288"/>
      <c r="F67" s="288"/>
      <c r="G67" s="288"/>
      <c r="H67" s="288"/>
      <c r="I67" s="28"/>
      <c r="J67" s="28"/>
    </row>
    <row r="68" spans="2:10">
      <c r="B68" s="31" t="s">
        <v>42</v>
      </c>
      <c r="C68" s="31"/>
      <c r="D68" s="31"/>
      <c r="E68" s="31"/>
      <c r="F68" s="31"/>
      <c r="G68" s="31"/>
      <c r="H68" s="31"/>
      <c r="I68" s="30"/>
      <c r="J68" s="30"/>
    </row>
    <row r="69" spans="2:10">
      <c r="B69" s="31" t="s">
        <v>43</v>
      </c>
      <c r="C69" s="31"/>
      <c r="D69" s="31"/>
      <c r="E69" s="30"/>
      <c r="F69" s="30"/>
      <c r="G69" s="30"/>
      <c r="H69" s="30"/>
      <c r="I69" s="30"/>
      <c r="J69" s="30"/>
    </row>
    <row r="70" spans="2:10">
      <c r="B70" s="31" t="s">
        <v>44</v>
      </c>
      <c r="C70" s="31"/>
      <c r="D70" s="31"/>
      <c r="E70" s="30"/>
      <c r="F70" s="30"/>
      <c r="G70" s="30"/>
      <c r="H70" s="30"/>
      <c r="I70" s="30"/>
      <c r="J70" s="30"/>
    </row>
    <row r="71" spans="2:10">
      <c r="B71" s="31" t="s">
        <v>619</v>
      </c>
      <c r="C71" s="31"/>
      <c r="D71" s="31"/>
      <c r="E71" s="30"/>
      <c r="F71" s="30"/>
      <c r="G71" s="30"/>
      <c r="H71" s="30"/>
      <c r="I71" s="30"/>
      <c r="J71" s="30"/>
    </row>
    <row r="72" spans="2:10">
      <c r="B72" s="31"/>
      <c r="C72" s="31"/>
      <c r="D72" s="31"/>
      <c r="E72" s="30"/>
      <c r="F72" s="30"/>
      <c r="G72" s="30"/>
      <c r="H72" s="30"/>
      <c r="I72" s="30"/>
      <c r="J72" s="30"/>
    </row>
    <row r="73" spans="2:10">
      <c r="B73" s="31"/>
      <c r="C73" s="30"/>
      <c r="D73" s="30"/>
      <c r="E73" s="30"/>
      <c r="F73" s="30"/>
      <c r="G73" s="30"/>
      <c r="H73" s="30"/>
      <c r="I73" s="30"/>
      <c r="J73" s="30"/>
    </row>
    <row r="74" spans="2:10">
      <c r="B74" s="2" t="s">
        <v>0</v>
      </c>
      <c r="C74" s="30"/>
      <c r="D74" s="30"/>
      <c r="E74" s="30"/>
      <c r="F74" s="30"/>
      <c r="G74" s="30"/>
      <c r="H74" s="30"/>
      <c r="I74" s="30"/>
      <c r="J74" s="30"/>
    </row>
  </sheetData>
  <printOptions gridLine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37" zoomScaleNormal="100" workbookViewId="0">
      <selection activeCell="J37" sqref="J37:J38"/>
    </sheetView>
  </sheetViews>
  <sheetFormatPr defaultRowHeight="15"/>
  <cols>
    <col min="1" max="1" width="3.28515625" customWidth="1"/>
    <col min="2" max="2" width="25.85546875" customWidth="1"/>
    <col min="3" max="3" width="0.85546875" customWidth="1"/>
    <col min="4" max="4" width="12.140625" customWidth="1"/>
    <col min="5" max="5" width="0.7109375" customWidth="1"/>
    <col min="6" max="6" width="11.42578125" customWidth="1"/>
    <col min="7" max="7" width="1" customWidth="1"/>
    <col min="8" max="8" width="12.7109375" customWidth="1"/>
    <col min="9" max="9" width="0.85546875" customWidth="1"/>
    <col min="10" max="10" width="13.5703125" customWidth="1"/>
  </cols>
  <sheetData>
    <row r="1" spans="1:10" ht="15.75" thickBot="1">
      <c r="A1" s="150">
        <v>1</v>
      </c>
      <c r="B1" s="291" t="s">
        <v>222</v>
      </c>
      <c r="C1" s="75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 ht="16.5">
      <c r="A2" s="150">
        <v>2</v>
      </c>
      <c r="B2" s="78" t="s">
        <v>2</v>
      </c>
      <c r="C2" s="79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 s="150">
        <v>3</v>
      </c>
      <c r="B3" s="83" t="s">
        <v>117</v>
      </c>
      <c r="C3" s="79"/>
      <c r="D3" s="80">
        <v>18745</v>
      </c>
      <c r="E3" s="81"/>
      <c r="F3" s="88">
        <v>19000</v>
      </c>
      <c r="G3" s="88"/>
      <c r="H3" s="88">
        <v>19000</v>
      </c>
      <c r="I3" s="88"/>
      <c r="J3" s="88">
        <v>19000</v>
      </c>
    </row>
    <row r="4" spans="1:10">
      <c r="A4" s="150">
        <v>4</v>
      </c>
      <c r="B4" s="83" t="s">
        <v>152</v>
      </c>
      <c r="C4" s="79"/>
      <c r="D4" s="80">
        <v>120</v>
      </c>
      <c r="E4" s="81"/>
      <c r="F4" s="88">
        <v>100</v>
      </c>
      <c r="G4" s="88"/>
      <c r="H4" s="88">
        <v>120</v>
      </c>
      <c r="I4" s="88"/>
      <c r="J4" s="88">
        <v>100</v>
      </c>
    </row>
    <row r="5" spans="1:10">
      <c r="A5" s="150">
        <v>5</v>
      </c>
      <c r="B5" s="83" t="s">
        <v>223</v>
      </c>
      <c r="C5" s="79"/>
      <c r="D5" s="80">
        <v>765</v>
      </c>
      <c r="E5" s="81"/>
      <c r="F5" s="88">
        <v>500</v>
      </c>
      <c r="G5" s="80"/>
      <c r="H5" s="88">
        <v>640</v>
      </c>
      <c r="I5" s="88"/>
      <c r="J5" s="88">
        <v>500</v>
      </c>
    </row>
    <row r="6" spans="1:10">
      <c r="A6" s="150">
        <v>6</v>
      </c>
      <c r="B6" s="83" t="s">
        <v>224</v>
      </c>
      <c r="C6" s="79"/>
      <c r="D6" s="80">
        <v>8575</v>
      </c>
      <c r="E6" s="81"/>
      <c r="F6" s="88">
        <v>9000</v>
      </c>
      <c r="G6" s="80"/>
      <c r="H6" s="88">
        <v>9000</v>
      </c>
      <c r="I6" s="88"/>
      <c r="J6" s="88">
        <v>9000</v>
      </c>
    </row>
    <row r="7" spans="1:10">
      <c r="A7" s="150">
        <v>7</v>
      </c>
      <c r="B7" s="83" t="s">
        <v>225</v>
      </c>
      <c r="C7" s="79"/>
      <c r="D7" s="80">
        <v>150</v>
      </c>
      <c r="E7" s="81"/>
      <c r="F7" s="88">
        <v>600</v>
      </c>
      <c r="G7" s="80"/>
      <c r="H7" s="88">
        <v>200</v>
      </c>
      <c r="I7" s="88"/>
      <c r="J7" s="88">
        <v>200</v>
      </c>
    </row>
    <row r="8" spans="1:10">
      <c r="A8" s="150">
        <v>8</v>
      </c>
      <c r="B8" s="83" t="s">
        <v>226</v>
      </c>
      <c r="C8" s="79"/>
      <c r="D8" s="80">
        <v>375</v>
      </c>
      <c r="E8" s="81"/>
      <c r="F8" s="88">
        <v>450</v>
      </c>
      <c r="G8" s="80"/>
      <c r="H8" s="88">
        <v>375</v>
      </c>
      <c r="I8" s="88"/>
      <c r="J8" s="88">
        <v>375</v>
      </c>
    </row>
    <row r="9" spans="1:10">
      <c r="A9" s="150">
        <v>9</v>
      </c>
      <c r="B9" s="83" t="s">
        <v>227</v>
      </c>
      <c r="C9" s="79"/>
      <c r="D9" s="80">
        <v>101</v>
      </c>
      <c r="E9" s="81"/>
      <c r="F9" s="88">
        <v>10</v>
      </c>
      <c r="G9" s="80"/>
      <c r="H9" s="88">
        <v>771</v>
      </c>
      <c r="I9" s="88"/>
      <c r="J9" s="88">
        <v>300</v>
      </c>
    </row>
    <row r="10" spans="1:10">
      <c r="A10" s="150">
        <v>10</v>
      </c>
      <c r="B10" s="83" t="s">
        <v>228</v>
      </c>
      <c r="C10" s="79"/>
      <c r="D10" s="80">
        <v>0</v>
      </c>
      <c r="E10" s="81"/>
      <c r="F10" s="88">
        <v>1500</v>
      </c>
      <c r="G10" s="80"/>
      <c r="H10" s="88">
        <v>0</v>
      </c>
      <c r="I10" s="88"/>
      <c r="J10" s="88">
        <v>1500</v>
      </c>
    </row>
    <row r="11" spans="1:10">
      <c r="A11" s="150">
        <v>11</v>
      </c>
      <c r="B11" s="83" t="s">
        <v>229</v>
      </c>
      <c r="C11" s="79"/>
      <c r="D11" s="80">
        <v>700</v>
      </c>
      <c r="E11" s="81"/>
      <c r="F11" s="88">
        <v>1000</v>
      </c>
      <c r="G11" s="80"/>
      <c r="H11" s="88">
        <v>1000</v>
      </c>
      <c r="I11" s="88"/>
      <c r="J11" s="88">
        <v>1000</v>
      </c>
    </row>
    <row r="12" spans="1:10">
      <c r="A12" s="150">
        <v>12</v>
      </c>
      <c r="B12" s="83" t="s">
        <v>230</v>
      </c>
      <c r="C12" s="79"/>
      <c r="D12" s="135">
        <v>3900</v>
      </c>
      <c r="E12" s="81"/>
      <c r="F12" s="90">
        <v>3000</v>
      </c>
      <c r="G12" s="80"/>
      <c r="H12" s="90">
        <v>3000</v>
      </c>
      <c r="I12" s="88"/>
      <c r="J12" s="90">
        <v>3000</v>
      </c>
    </row>
    <row r="13" spans="1:10">
      <c r="A13" s="150">
        <v>13</v>
      </c>
      <c r="B13" s="83" t="s">
        <v>517</v>
      </c>
      <c r="C13" s="79"/>
      <c r="D13" s="135">
        <v>2800</v>
      </c>
      <c r="E13" s="136"/>
      <c r="F13" s="90">
        <v>1600</v>
      </c>
      <c r="G13" s="135"/>
      <c r="H13" s="90">
        <v>2000</v>
      </c>
      <c r="I13" s="90"/>
      <c r="J13" s="90">
        <v>1600</v>
      </c>
    </row>
    <row r="14" spans="1:10">
      <c r="A14" s="150">
        <v>14</v>
      </c>
      <c r="B14" s="107" t="s">
        <v>575</v>
      </c>
      <c r="C14" s="79"/>
      <c r="D14" s="135">
        <v>25000</v>
      </c>
      <c r="E14" s="136"/>
      <c r="F14" s="244">
        <v>25000</v>
      </c>
      <c r="G14" s="135"/>
      <c r="H14" s="90">
        <v>0</v>
      </c>
      <c r="I14" s="90"/>
      <c r="J14" s="90">
        <v>0</v>
      </c>
    </row>
    <row r="15" spans="1:10">
      <c r="A15" s="150">
        <v>15</v>
      </c>
      <c r="B15" s="107" t="s">
        <v>576</v>
      </c>
      <c r="C15" s="79"/>
      <c r="D15" s="135"/>
      <c r="E15" s="136"/>
      <c r="F15" s="90"/>
      <c r="G15" s="135"/>
      <c r="H15" s="90"/>
      <c r="I15" s="90"/>
      <c r="J15" s="90"/>
    </row>
    <row r="16" spans="1:10">
      <c r="A16" s="150">
        <v>16</v>
      </c>
      <c r="B16" s="83" t="s">
        <v>231</v>
      </c>
      <c r="C16" s="79"/>
      <c r="D16" s="135">
        <v>540</v>
      </c>
      <c r="E16" s="136"/>
      <c r="F16" s="90">
        <v>500</v>
      </c>
      <c r="G16" s="135"/>
      <c r="H16" s="90">
        <v>540</v>
      </c>
      <c r="I16" s="90"/>
      <c r="J16" s="90">
        <v>540</v>
      </c>
    </row>
    <row r="17" spans="1:10">
      <c r="A17" s="150">
        <v>17</v>
      </c>
      <c r="B17" s="83" t="s">
        <v>232</v>
      </c>
      <c r="C17" s="79"/>
      <c r="D17" s="135"/>
      <c r="E17" s="136"/>
      <c r="F17" s="90"/>
      <c r="G17" s="135"/>
      <c r="H17" s="90"/>
      <c r="I17" s="90"/>
      <c r="J17" s="90"/>
    </row>
    <row r="18" spans="1:10">
      <c r="A18" s="150">
        <v>18</v>
      </c>
      <c r="B18" s="83" t="s">
        <v>233</v>
      </c>
      <c r="C18" s="79"/>
      <c r="D18" s="135">
        <v>423</v>
      </c>
      <c r="E18" s="136"/>
      <c r="F18" s="90">
        <v>0</v>
      </c>
      <c r="G18" s="135"/>
      <c r="H18" s="90">
        <v>10</v>
      </c>
      <c r="I18" s="90"/>
      <c r="J18" s="90">
        <v>0</v>
      </c>
    </row>
    <row r="19" spans="1:10">
      <c r="A19" s="150">
        <v>19</v>
      </c>
      <c r="B19" s="89" t="s">
        <v>610</v>
      </c>
      <c r="C19" s="79"/>
      <c r="D19" s="135">
        <v>0</v>
      </c>
      <c r="E19" s="136"/>
      <c r="F19" s="90">
        <v>0</v>
      </c>
      <c r="G19" s="135"/>
      <c r="H19" s="90">
        <v>0</v>
      </c>
      <c r="I19" s="90"/>
      <c r="J19" s="272">
        <v>24200</v>
      </c>
    </row>
    <row r="20" spans="1:10">
      <c r="A20" s="150">
        <v>20</v>
      </c>
      <c r="B20" s="89" t="s">
        <v>609</v>
      </c>
      <c r="C20" s="79"/>
      <c r="D20" s="135"/>
      <c r="E20" s="136"/>
      <c r="F20" s="90"/>
      <c r="G20" s="135"/>
      <c r="H20" s="90"/>
      <c r="I20" s="90"/>
      <c r="J20" s="90"/>
    </row>
    <row r="21" spans="1:10">
      <c r="A21" s="150">
        <v>21</v>
      </c>
      <c r="B21" s="84" t="s">
        <v>11</v>
      </c>
      <c r="C21" s="91"/>
      <c r="D21" s="92">
        <f>SUM(D3:D20)</f>
        <v>62194</v>
      </c>
      <c r="E21" s="93"/>
      <c r="F21" s="94">
        <f>SUM(F3:F20)</f>
        <v>62260</v>
      </c>
      <c r="G21" s="92"/>
      <c r="H21" s="94">
        <f>SUM(H3:H20)</f>
        <v>36656</v>
      </c>
      <c r="I21" s="94"/>
      <c r="J21" s="94">
        <f>SUM(J3:J20)</f>
        <v>61315</v>
      </c>
    </row>
    <row r="22" spans="1:10">
      <c r="A22" s="150">
        <v>22</v>
      </c>
      <c r="B22" s="78" t="s">
        <v>12</v>
      </c>
      <c r="C22" s="79"/>
      <c r="D22" s="81"/>
      <c r="E22" s="81"/>
      <c r="F22" s="80"/>
      <c r="G22" s="80"/>
      <c r="H22" s="88"/>
      <c r="I22" s="88"/>
      <c r="J22" s="88"/>
    </row>
    <row r="23" spans="1:10">
      <c r="A23" s="150">
        <v>23</v>
      </c>
      <c r="B23" s="78" t="s">
        <v>13</v>
      </c>
      <c r="C23" s="79"/>
      <c r="D23" s="80"/>
      <c r="E23" s="81"/>
      <c r="F23" s="80"/>
      <c r="G23" s="80"/>
      <c r="H23" s="88"/>
      <c r="I23" s="88"/>
      <c r="J23" s="88"/>
    </row>
    <row r="24" spans="1:10">
      <c r="A24" s="150">
        <v>24</v>
      </c>
      <c r="B24" s="83" t="s">
        <v>234</v>
      </c>
      <c r="C24" s="79"/>
      <c r="D24" s="80">
        <v>18622</v>
      </c>
      <c r="E24" s="81"/>
      <c r="F24" s="88">
        <v>17050</v>
      </c>
      <c r="G24" s="80"/>
      <c r="H24" s="88">
        <v>17050</v>
      </c>
      <c r="I24" s="88"/>
      <c r="J24" s="88">
        <v>25839</v>
      </c>
    </row>
    <row r="25" spans="1:10">
      <c r="A25" s="150">
        <v>25</v>
      </c>
      <c r="B25" s="83" t="s">
        <v>15</v>
      </c>
      <c r="C25" s="79"/>
      <c r="D25" s="80">
        <v>428</v>
      </c>
      <c r="E25" s="81"/>
      <c r="F25" s="88">
        <v>1100</v>
      </c>
      <c r="G25" s="80"/>
      <c r="H25" s="88">
        <v>1100</v>
      </c>
      <c r="I25" s="88"/>
      <c r="J25" s="88">
        <v>1100</v>
      </c>
    </row>
    <row r="26" spans="1:10">
      <c r="A26" s="150">
        <v>26</v>
      </c>
      <c r="B26" s="83" t="s">
        <v>235</v>
      </c>
      <c r="C26" s="79"/>
      <c r="D26" s="80">
        <v>1173</v>
      </c>
      <c r="E26" s="81"/>
      <c r="F26" s="88">
        <v>1125</v>
      </c>
      <c r="G26" s="80"/>
      <c r="H26" s="88">
        <v>1125</v>
      </c>
      <c r="I26" s="88"/>
      <c r="J26" s="88">
        <v>1670</v>
      </c>
    </row>
    <row r="27" spans="1:10">
      <c r="A27" s="150">
        <v>27</v>
      </c>
      <c r="B27" s="83" t="s">
        <v>236</v>
      </c>
      <c r="C27" s="79"/>
      <c r="D27" s="80">
        <v>274</v>
      </c>
      <c r="E27" s="81"/>
      <c r="F27" s="88">
        <v>263</v>
      </c>
      <c r="G27" s="80"/>
      <c r="H27" s="88">
        <v>263</v>
      </c>
      <c r="I27" s="88"/>
      <c r="J27" s="88">
        <v>391</v>
      </c>
    </row>
    <row r="28" spans="1:10">
      <c r="A28" s="150">
        <v>28</v>
      </c>
      <c r="B28" s="83" t="s">
        <v>237</v>
      </c>
      <c r="C28" s="79"/>
      <c r="D28" s="80">
        <v>97</v>
      </c>
      <c r="E28" s="81"/>
      <c r="F28" s="88">
        <v>282</v>
      </c>
      <c r="G28" s="80"/>
      <c r="H28" s="88">
        <v>282</v>
      </c>
      <c r="I28" s="88"/>
      <c r="J28" s="88">
        <v>282</v>
      </c>
    </row>
    <row r="29" spans="1:10">
      <c r="A29" s="150">
        <v>29</v>
      </c>
      <c r="B29" s="83" t="s">
        <v>238</v>
      </c>
      <c r="C29" s="79"/>
      <c r="D29" s="80">
        <v>0</v>
      </c>
      <c r="E29" s="81"/>
      <c r="F29" s="88">
        <v>150</v>
      </c>
      <c r="G29" s="80"/>
      <c r="H29" s="88">
        <v>82</v>
      </c>
      <c r="I29" s="88"/>
      <c r="J29" s="88">
        <v>82</v>
      </c>
    </row>
    <row r="30" spans="1:10">
      <c r="A30" s="150">
        <v>30</v>
      </c>
      <c r="B30" s="83" t="s">
        <v>611</v>
      </c>
      <c r="C30" s="79"/>
      <c r="D30" s="80">
        <v>88</v>
      </c>
      <c r="E30" s="81"/>
      <c r="F30" s="90">
        <v>0</v>
      </c>
      <c r="G30" s="80"/>
      <c r="H30" s="88">
        <v>35</v>
      </c>
      <c r="I30" s="88"/>
      <c r="J30" s="88">
        <v>35</v>
      </c>
    </row>
    <row r="31" spans="1:10">
      <c r="A31" s="150">
        <v>31</v>
      </c>
      <c r="B31" s="107" t="s">
        <v>239</v>
      </c>
      <c r="C31" s="79"/>
      <c r="D31" s="80">
        <v>58</v>
      </c>
      <c r="E31" s="81"/>
      <c r="F31" s="90">
        <v>250</v>
      </c>
      <c r="G31" s="135"/>
      <c r="H31" s="90">
        <v>0</v>
      </c>
      <c r="I31" s="90"/>
      <c r="J31" s="138">
        <v>150</v>
      </c>
    </row>
    <row r="32" spans="1:10">
      <c r="A32" s="150">
        <v>32</v>
      </c>
      <c r="B32" s="107" t="s">
        <v>240</v>
      </c>
      <c r="C32" s="79"/>
      <c r="D32" s="80">
        <v>120</v>
      </c>
      <c r="E32" s="81"/>
      <c r="F32" s="90">
        <v>90</v>
      </c>
      <c r="G32" s="135"/>
      <c r="H32" s="90">
        <v>142</v>
      </c>
      <c r="I32" s="90"/>
      <c r="J32" s="90">
        <v>90</v>
      </c>
    </row>
    <row r="33" spans="1:10">
      <c r="A33" s="150">
        <v>33</v>
      </c>
      <c r="B33" s="107" t="s">
        <v>241</v>
      </c>
      <c r="C33" s="79"/>
      <c r="D33" s="80">
        <v>1124</v>
      </c>
      <c r="E33" s="81"/>
      <c r="F33" s="90">
        <v>750</v>
      </c>
      <c r="G33" s="135"/>
      <c r="H33" s="90">
        <v>531</v>
      </c>
      <c r="I33" s="90"/>
      <c r="J33" s="138">
        <v>1000</v>
      </c>
    </row>
    <row r="34" spans="1:10">
      <c r="A34" s="150">
        <v>34</v>
      </c>
      <c r="B34" s="107" t="s">
        <v>242</v>
      </c>
      <c r="C34" s="79"/>
      <c r="D34" s="80">
        <v>167</v>
      </c>
      <c r="E34" s="81"/>
      <c r="F34" s="88">
        <v>300</v>
      </c>
      <c r="G34" s="135"/>
      <c r="H34" s="90">
        <v>200</v>
      </c>
      <c r="I34" s="90"/>
      <c r="J34" s="90">
        <v>300</v>
      </c>
    </row>
    <row r="35" spans="1:10">
      <c r="A35" s="150">
        <v>35</v>
      </c>
      <c r="B35" s="83" t="s">
        <v>314</v>
      </c>
      <c r="C35" s="79"/>
      <c r="D35" s="80">
        <v>550</v>
      </c>
      <c r="E35" s="81"/>
      <c r="F35" s="88">
        <v>700</v>
      </c>
      <c r="G35" s="80"/>
      <c r="H35" s="88">
        <v>73</v>
      </c>
      <c r="I35" s="88"/>
      <c r="J35" s="94">
        <v>500</v>
      </c>
    </row>
    <row r="36" spans="1:10">
      <c r="A36" s="150">
        <v>36</v>
      </c>
      <c r="B36" s="83" t="s">
        <v>243</v>
      </c>
      <c r="C36" s="79"/>
      <c r="D36" s="80">
        <v>415</v>
      </c>
      <c r="E36" s="81"/>
      <c r="F36" s="88">
        <v>500</v>
      </c>
      <c r="G36" s="80"/>
      <c r="H36" s="88">
        <v>366</v>
      </c>
      <c r="I36" s="88">
        <v>0</v>
      </c>
      <c r="J36" s="88">
        <v>500</v>
      </c>
    </row>
    <row r="37" spans="1:10">
      <c r="A37" s="150">
        <v>37</v>
      </c>
      <c r="B37" s="83" t="s">
        <v>244</v>
      </c>
      <c r="C37" s="79"/>
      <c r="D37" s="80">
        <v>370</v>
      </c>
      <c r="E37" s="81"/>
      <c r="F37" s="88">
        <v>250</v>
      </c>
      <c r="G37" s="80"/>
      <c r="H37" s="88">
        <v>453</v>
      </c>
      <c r="I37" s="88"/>
      <c r="J37" s="94">
        <v>850</v>
      </c>
    </row>
    <row r="38" spans="1:10">
      <c r="A38" s="150">
        <v>38</v>
      </c>
      <c r="B38" s="83" t="s">
        <v>245</v>
      </c>
      <c r="C38" s="79"/>
      <c r="D38" s="80">
        <v>1764</v>
      </c>
      <c r="E38" s="81"/>
      <c r="F38" s="88">
        <v>1000</v>
      </c>
      <c r="G38" s="80"/>
      <c r="H38" s="88">
        <v>600</v>
      </c>
      <c r="I38" s="88"/>
      <c r="J38" s="94">
        <v>500</v>
      </c>
    </row>
    <row r="39" spans="1:10">
      <c r="A39" s="150">
        <v>39</v>
      </c>
      <c r="B39" s="83" t="s">
        <v>810</v>
      </c>
      <c r="C39" s="79"/>
      <c r="D39" s="80">
        <v>0</v>
      </c>
      <c r="E39" s="81"/>
      <c r="F39" s="88">
        <v>0</v>
      </c>
      <c r="G39" s="80"/>
      <c r="H39" s="88">
        <v>195</v>
      </c>
      <c r="I39" s="88"/>
      <c r="J39" s="88">
        <v>195</v>
      </c>
    </row>
    <row r="40" spans="1:10">
      <c r="A40" s="150">
        <v>40</v>
      </c>
      <c r="B40" s="83" t="s">
        <v>229</v>
      </c>
      <c r="C40" s="79"/>
      <c r="D40" s="80">
        <v>700</v>
      </c>
      <c r="E40" s="81"/>
      <c r="F40" s="88">
        <v>1000</v>
      </c>
      <c r="G40" s="80"/>
      <c r="H40" s="88">
        <v>1000</v>
      </c>
      <c r="I40" s="88"/>
      <c r="J40" s="88">
        <v>1000</v>
      </c>
    </row>
    <row r="41" spans="1:10">
      <c r="A41" s="150">
        <v>41</v>
      </c>
      <c r="B41" s="83" t="s">
        <v>246</v>
      </c>
      <c r="C41" s="79"/>
      <c r="D41" s="80">
        <v>165</v>
      </c>
      <c r="E41" s="81"/>
      <c r="F41" s="88">
        <v>450</v>
      </c>
      <c r="G41" s="80"/>
      <c r="H41" s="88">
        <v>275</v>
      </c>
      <c r="I41" s="88"/>
      <c r="J41" s="88">
        <v>450</v>
      </c>
    </row>
    <row r="42" spans="1:10">
      <c r="A42" s="150">
        <v>42</v>
      </c>
      <c r="B42" s="83" t="s">
        <v>228</v>
      </c>
      <c r="C42" s="79"/>
      <c r="D42" s="80">
        <v>0</v>
      </c>
      <c r="E42" s="81"/>
      <c r="F42" s="88">
        <v>1500</v>
      </c>
      <c r="G42" s="80"/>
      <c r="H42" s="88">
        <v>0</v>
      </c>
      <c r="I42" s="88"/>
      <c r="J42" s="88">
        <v>1500</v>
      </c>
    </row>
    <row r="43" spans="1:10">
      <c r="A43" s="150">
        <v>43</v>
      </c>
      <c r="B43" s="107" t="s">
        <v>247</v>
      </c>
      <c r="C43" s="79"/>
      <c r="D43" s="80">
        <v>50</v>
      </c>
      <c r="E43" s="81"/>
      <c r="F43" s="88">
        <v>150</v>
      </c>
      <c r="G43" s="80"/>
      <c r="H43" s="88">
        <v>100</v>
      </c>
      <c r="I43" s="88"/>
      <c r="J43" s="88">
        <v>150</v>
      </c>
    </row>
    <row r="44" spans="1:10">
      <c r="A44" s="150">
        <v>44</v>
      </c>
      <c r="B44" s="83" t="s">
        <v>248</v>
      </c>
      <c r="C44" s="79"/>
      <c r="D44" s="80">
        <v>685</v>
      </c>
      <c r="E44" s="81"/>
      <c r="F44" s="88">
        <v>500</v>
      </c>
      <c r="G44" s="80"/>
      <c r="H44" s="88">
        <v>500</v>
      </c>
      <c r="I44" s="88"/>
      <c r="J44" s="88">
        <v>500</v>
      </c>
    </row>
    <row r="45" spans="1:10">
      <c r="A45" s="150">
        <v>45</v>
      </c>
      <c r="B45" s="83"/>
      <c r="C45" s="79"/>
      <c r="D45" s="80"/>
      <c r="E45" s="81"/>
      <c r="F45" s="88"/>
      <c r="G45" s="80"/>
      <c r="H45" s="88"/>
      <c r="I45" s="88"/>
      <c r="J45" s="88"/>
    </row>
    <row r="46" spans="1:10">
      <c r="A46" s="150">
        <v>46</v>
      </c>
      <c r="B46" s="83"/>
      <c r="C46" s="79"/>
      <c r="D46" s="80"/>
      <c r="E46" s="81"/>
      <c r="F46" s="88"/>
      <c r="G46" s="80"/>
      <c r="H46" s="88"/>
      <c r="I46" s="88"/>
      <c r="J46" s="88"/>
    </row>
    <row r="47" spans="1:10" ht="16.5">
      <c r="A47" s="150">
        <v>47</v>
      </c>
      <c r="B47" s="83"/>
      <c r="C47" s="79"/>
      <c r="D47" s="325" t="s">
        <v>878</v>
      </c>
      <c r="E47" s="325"/>
      <c r="F47" s="326" t="s">
        <v>879</v>
      </c>
      <c r="G47" s="326"/>
      <c r="H47" s="326" t="s">
        <v>880</v>
      </c>
      <c r="I47" s="326"/>
      <c r="J47" s="326" t="s">
        <v>881</v>
      </c>
    </row>
    <row r="48" spans="1:10">
      <c r="A48" s="150">
        <v>48</v>
      </c>
      <c r="B48" s="83"/>
      <c r="C48" s="79"/>
      <c r="D48" s="80"/>
      <c r="E48" s="81"/>
      <c r="F48" s="88"/>
      <c r="G48" s="80"/>
      <c r="H48" s="88"/>
      <c r="I48" s="88"/>
      <c r="J48" s="88"/>
    </row>
    <row r="49" spans="1:10">
      <c r="A49" s="150">
        <v>49</v>
      </c>
      <c r="B49" s="126" t="s">
        <v>801</v>
      </c>
      <c r="C49" s="79"/>
      <c r="D49" s="80">
        <v>0</v>
      </c>
      <c r="E49" s="81"/>
      <c r="F49" s="88">
        <v>5000</v>
      </c>
      <c r="G49" s="80"/>
      <c r="H49" s="88">
        <v>5000</v>
      </c>
      <c r="I49" s="88"/>
      <c r="J49" s="94">
        <v>5000</v>
      </c>
    </row>
    <row r="50" spans="1:10">
      <c r="A50" s="150">
        <v>50</v>
      </c>
      <c r="B50" s="126" t="s">
        <v>608</v>
      </c>
      <c r="C50" s="79"/>
      <c r="D50" s="80">
        <v>2962</v>
      </c>
      <c r="E50" s="81"/>
      <c r="F50" s="88">
        <v>1200</v>
      </c>
      <c r="G50" s="88"/>
      <c r="H50" s="88">
        <v>0</v>
      </c>
      <c r="I50" s="88"/>
      <c r="J50" s="94">
        <v>7200</v>
      </c>
    </row>
    <row r="51" spans="1:10">
      <c r="A51" s="150">
        <v>51</v>
      </c>
      <c r="B51" s="126" t="s">
        <v>802</v>
      </c>
      <c r="C51" s="79"/>
      <c r="D51" s="80"/>
      <c r="E51" s="81"/>
      <c r="F51" s="88"/>
      <c r="G51" s="80"/>
      <c r="H51" s="88"/>
      <c r="I51" s="88"/>
      <c r="J51" s="88"/>
    </row>
    <row r="52" spans="1:10">
      <c r="A52" s="150">
        <v>52</v>
      </c>
      <c r="B52" s="78" t="s">
        <v>33</v>
      </c>
      <c r="C52" s="79"/>
      <c r="D52" s="80"/>
      <c r="E52" s="81"/>
      <c r="F52" s="88"/>
      <c r="G52" s="80"/>
      <c r="H52" s="88"/>
      <c r="I52" s="88"/>
      <c r="J52" s="88"/>
    </row>
    <row r="53" spans="1:10">
      <c r="A53" s="150">
        <v>53</v>
      </c>
      <c r="B53" s="83" t="s">
        <v>813</v>
      </c>
      <c r="C53" s="79"/>
      <c r="D53" s="80">
        <v>2710</v>
      </c>
      <c r="E53" s="81"/>
      <c r="F53" s="88">
        <v>31600</v>
      </c>
      <c r="G53" s="80"/>
      <c r="H53" s="88">
        <v>28418</v>
      </c>
      <c r="I53" s="88"/>
      <c r="J53" s="94">
        <v>12000</v>
      </c>
    </row>
    <row r="54" spans="1:10">
      <c r="A54" s="150">
        <v>54</v>
      </c>
      <c r="B54" s="83" t="s">
        <v>812</v>
      </c>
      <c r="C54" s="79"/>
      <c r="D54" s="80"/>
      <c r="E54" s="81"/>
      <c r="F54" s="88"/>
      <c r="G54" s="80"/>
      <c r="H54" s="88"/>
      <c r="I54" s="88"/>
      <c r="J54" s="94"/>
    </row>
    <row r="55" spans="1:10">
      <c r="A55" s="150">
        <v>55</v>
      </c>
      <c r="B55" s="83" t="s">
        <v>249</v>
      </c>
      <c r="C55" s="79"/>
      <c r="D55" s="80">
        <v>3000</v>
      </c>
      <c r="E55" s="81"/>
      <c r="F55" s="88">
        <v>0</v>
      </c>
      <c r="G55" s="80"/>
      <c r="H55" s="88">
        <v>0</v>
      </c>
      <c r="I55" s="88"/>
      <c r="J55" s="94">
        <v>0</v>
      </c>
    </row>
    <row r="56" spans="1:10">
      <c r="A56" s="150">
        <v>56</v>
      </c>
      <c r="B56" s="78" t="s">
        <v>35</v>
      </c>
      <c r="C56" s="79"/>
      <c r="D56" s="80"/>
      <c r="E56" s="81"/>
      <c r="F56" s="90"/>
      <c r="G56" s="80"/>
      <c r="H56" s="88"/>
      <c r="I56" s="88"/>
      <c r="J56" s="88"/>
    </row>
    <row r="57" spans="1:10">
      <c r="A57" s="150">
        <v>57</v>
      </c>
      <c r="B57" s="84" t="s">
        <v>38</v>
      </c>
      <c r="C57" s="91"/>
      <c r="D57" s="92">
        <f>SUM(D23:D56)</f>
        <v>35522</v>
      </c>
      <c r="E57" s="93"/>
      <c r="F57" s="92">
        <f>SUM(F24:F56)</f>
        <v>65210</v>
      </c>
      <c r="G57" s="92"/>
      <c r="H57" s="94">
        <f>SUM(H24:H56)</f>
        <v>57790</v>
      </c>
      <c r="I57" s="94"/>
      <c r="J57" s="94">
        <f>SUM(J24:J56)</f>
        <v>61284</v>
      </c>
    </row>
    <row r="58" spans="1:10" ht="15.75" thickBot="1">
      <c r="A58" s="150">
        <v>58</v>
      </c>
      <c r="B58" s="84" t="s">
        <v>39</v>
      </c>
      <c r="C58" s="91"/>
      <c r="D58" s="95">
        <f>D21-D57</f>
        <v>26672</v>
      </c>
      <c r="E58" s="93"/>
      <c r="F58" s="95">
        <f>F21-F57</f>
        <v>-2950</v>
      </c>
      <c r="G58" s="92"/>
      <c r="H58" s="96">
        <f>H21-H57</f>
        <v>-21134</v>
      </c>
      <c r="I58" s="94"/>
      <c r="J58" s="96">
        <f>J21-J57</f>
        <v>31</v>
      </c>
    </row>
    <row r="59" spans="1:10" ht="15.75" thickTop="1">
      <c r="A59" s="150"/>
      <c r="B59" s="84"/>
      <c r="C59" s="91"/>
      <c r="D59" s="137"/>
      <c r="E59" s="93"/>
      <c r="F59" s="137"/>
      <c r="G59" s="92"/>
      <c r="H59" s="272" t="s">
        <v>612</v>
      </c>
      <c r="I59" s="273"/>
      <c r="J59" s="138"/>
    </row>
    <row r="60" spans="1:10">
      <c r="A60" s="139"/>
      <c r="B60" s="112" t="s">
        <v>614</v>
      </c>
      <c r="C60" s="139"/>
      <c r="D60" s="72"/>
      <c r="E60" s="72"/>
      <c r="F60" s="72"/>
      <c r="G60" s="72"/>
      <c r="H60" s="124" t="s">
        <v>613</v>
      </c>
      <c r="I60" s="169"/>
      <c r="J60" s="140"/>
    </row>
    <row r="61" spans="1:10">
      <c r="A61" s="139"/>
      <c r="B61" s="157" t="s">
        <v>615</v>
      </c>
      <c r="D61" s="72"/>
      <c r="E61" s="72"/>
      <c r="F61" s="72"/>
      <c r="G61" s="72"/>
      <c r="H61" s="72"/>
      <c r="I61" s="72"/>
      <c r="J61" s="72"/>
    </row>
    <row r="62" spans="1:10">
      <c r="A62" s="139"/>
      <c r="B62" s="157"/>
      <c r="D62" s="72"/>
      <c r="E62" s="72"/>
      <c r="F62" s="72"/>
      <c r="G62" s="72"/>
      <c r="H62" s="72"/>
      <c r="I62" s="72"/>
      <c r="J62" s="72"/>
    </row>
    <row r="63" spans="1:10">
      <c r="A63" s="139"/>
      <c r="B63" s="1" t="s">
        <v>250</v>
      </c>
    </row>
    <row r="64" spans="1:10">
      <c r="A64" s="139"/>
      <c r="B64" s="97" t="s">
        <v>251</v>
      </c>
    </row>
    <row r="65" spans="1:10">
      <c r="A65" s="139"/>
      <c r="B65" s="97" t="s">
        <v>828</v>
      </c>
    </row>
    <row r="66" spans="1:10">
      <c r="A66" s="139"/>
      <c r="B66" s="161" t="s">
        <v>252</v>
      </c>
      <c r="C66" s="143"/>
      <c r="D66" s="143"/>
      <c r="F66" s="72"/>
      <c r="G66" s="72"/>
      <c r="H66" s="72"/>
      <c r="I66" s="72"/>
      <c r="J66" s="72"/>
    </row>
    <row r="67" spans="1:10">
      <c r="A67" s="139"/>
      <c r="B67" s="161"/>
      <c r="C67" s="143"/>
      <c r="D67" s="143"/>
      <c r="F67" s="72"/>
      <c r="G67" s="72"/>
      <c r="H67" s="72"/>
      <c r="I67" s="72"/>
      <c r="J67" s="72"/>
    </row>
    <row r="68" spans="1:10">
      <c r="A68" s="139"/>
      <c r="B68" s="291" t="s">
        <v>222</v>
      </c>
      <c r="F68" s="72" t="s">
        <v>253</v>
      </c>
      <c r="G68" s="72"/>
      <c r="H68" s="72"/>
      <c r="I68" s="72"/>
      <c r="J68" s="72"/>
    </row>
    <row r="71" spans="1:10">
      <c r="B71" s="72"/>
    </row>
  </sheetData>
  <printOptions gridLines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5" workbookViewId="0">
      <selection activeCell="D2" sqref="D2:J2"/>
    </sheetView>
  </sheetViews>
  <sheetFormatPr defaultRowHeight="15"/>
  <cols>
    <col min="1" max="1" width="3.5703125" customWidth="1"/>
    <col min="2" max="2" width="26.5703125" customWidth="1"/>
    <col min="3" max="3" width="0.7109375" customWidth="1"/>
    <col min="4" max="4" width="11.85546875" customWidth="1"/>
    <col min="5" max="5" width="0.7109375" customWidth="1"/>
    <col min="6" max="6" width="11.7109375" customWidth="1"/>
    <col min="7" max="7" width="0.7109375" customWidth="1"/>
    <col min="8" max="8" width="12.5703125" customWidth="1"/>
    <col min="9" max="9" width="0.85546875" customWidth="1"/>
    <col min="10" max="10" width="13.42578125" customWidth="1"/>
  </cols>
  <sheetData>
    <row r="1" spans="1:10" ht="15.75" thickBot="1">
      <c r="A1" s="116">
        <v>1</v>
      </c>
      <c r="B1" s="291" t="s">
        <v>254</v>
      </c>
      <c r="C1" s="75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 ht="16.5">
      <c r="A2" s="116">
        <v>2</v>
      </c>
      <c r="B2" s="162" t="s">
        <v>2</v>
      </c>
      <c r="C2" s="101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 s="116">
        <v>3</v>
      </c>
      <c r="B3" s="267" t="s">
        <v>548</v>
      </c>
      <c r="C3" s="101"/>
      <c r="D3" s="102">
        <v>0</v>
      </c>
      <c r="E3" s="102"/>
      <c r="F3" s="102">
        <v>0</v>
      </c>
      <c r="G3" s="102"/>
      <c r="H3" s="82">
        <v>1976</v>
      </c>
      <c r="I3" s="82"/>
      <c r="J3" s="82">
        <v>0</v>
      </c>
    </row>
    <row r="4" spans="1:10">
      <c r="A4" s="116">
        <v>4</v>
      </c>
      <c r="B4" s="107" t="s">
        <v>255</v>
      </c>
      <c r="C4" s="79"/>
      <c r="D4" s="80">
        <v>12564</v>
      </c>
      <c r="E4" s="80"/>
      <c r="F4" s="88">
        <v>13925</v>
      </c>
      <c r="G4" s="80"/>
      <c r="H4" s="88">
        <v>9485</v>
      </c>
      <c r="I4" s="88"/>
      <c r="J4" s="88">
        <v>14811</v>
      </c>
    </row>
    <row r="5" spans="1:10">
      <c r="A5" s="116">
        <v>5</v>
      </c>
      <c r="B5" s="83" t="s">
        <v>256</v>
      </c>
      <c r="C5" s="79"/>
      <c r="D5" s="80">
        <v>5057</v>
      </c>
      <c r="E5" s="80"/>
      <c r="F5" s="88">
        <v>3300</v>
      </c>
      <c r="G5" s="80"/>
      <c r="H5" s="88">
        <v>6960</v>
      </c>
      <c r="I5" s="88"/>
      <c r="J5" s="88">
        <v>4000</v>
      </c>
    </row>
    <row r="6" spans="1:10">
      <c r="A6" s="116">
        <v>6</v>
      </c>
      <c r="B6" s="107" t="s">
        <v>257</v>
      </c>
      <c r="C6" s="79"/>
      <c r="D6" s="80">
        <v>50424</v>
      </c>
      <c r="E6" s="80"/>
      <c r="F6" s="88">
        <v>46000</v>
      </c>
      <c r="G6" s="80"/>
      <c r="H6" s="88">
        <v>30000</v>
      </c>
      <c r="I6" s="88"/>
      <c r="J6" s="88">
        <v>46000</v>
      </c>
    </row>
    <row r="7" spans="1:10">
      <c r="A7" s="116">
        <v>7</v>
      </c>
      <c r="B7" s="89" t="s">
        <v>258</v>
      </c>
      <c r="C7" s="79"/>
      <c r="D7" s="80">
        <v>0</v>
      </c>
      <c r="E7" s="80"/>
      <c r="F7" s="88">
        <v>0</v>
      </c>
      <c r="G7" s="80"/>
      <c r="H7" s="88">
        <v>0</v>
      </c>
      <c r="I7" s="88"/>
      <c r="J7" s="88">
        <v>0</v>
      </c>
    </row>
    <row r="8" spans="1:10">
      <c r="A8" s="116">
        <v>8</v>
      </c>
      <c r="B8" s="89" t="s">
        <v>259</v>
      </c>
      <c r="C8" s="79"/>
      <c r="D8" s="80">
        <v>0</v>
      </c>
      <c r="E8" s="80"/>
      <c r="F8" s="88">
        <v>0</v>
      </c>
      <c r="G8" s="80"/>
      <c r="H8" s="88">
        <v>0</v>
      </c>
      <c r="I8" s="88"/>
      <c r="J8" s="88">
        <v>0</v>
      </c>
    </row>
    <row r="9" spans="1:10">
      <c r="A9" s="116">
        <v>9</v>
      </c>
      <c r="B9" s="89" t="s">
        <v>260</v>
      </c>
      <c r="C9" s="79"/>
      <c r="D9" s="80">
        <v>0</v>
      </c>
      <c r="E9" s="80"/>
      <c r="F9" s="88">
        <v>0</v>
      </c>
      <c r="G9" s="80"/>
      <c r="H9" s="88">
        <v>0</v>
      </c>
      <c r="I9" s="88"/>
      <c r="J9" s="88">
        <v>0</v>
      </c>
    </row>
    <row r="10" spans="1:10">
      <c r="A10" s="116">
        <v>10</v>
      </c>
      <c r="B10" s="126" t="s">
        <v>261</v>
      </c>
      <c r="C10" s="79"/>
      <c r="D10" s="80">
        <v>0</v>
      </c>
      <c r="E10" s="80"/>
      <c r="F10" s="88">
        <v>0</v>
      </c>
      <c r="G10" s="80"/>
      <c r="H10" s="88">
        <v>0</v>
      </c>
      <c r="I10" s="88"/>
      <c r="J10" s="88">
        <v>0</v>
      </c>
    </row>
    <row r="11" spans="1:10">
      <c r="A11" s="116">
        <v>11</v>
      </c>
      <c r="B11" s="126" t="s">
        <v>515</v>
      </c>
      <c r="C11" s="79"/>
      <c r="D11" s="80">
        <v>69</v>
      </c>
      <c r="E11" s="80"/>
      <c r="F11" s="88">
        <v>0</v>
      </c>
      <c r="G11" s="80"/>
      <c r="H11" s="88">
        <v>846</v>
      </c>
      <c r="I11" s="88">
        <v>0</v>
      </c>
      <c r="J11" s="88">
        <v>0</v>
      </c>
    </row>
    <row r="12" spans="1:10">
      <c r="A12" s="116">
        <v>12</v>
      </c>
      <c r="B12" s="84" t="s">
        <v>11</v>
      </c>
      <c r="C12" s="91"/>
      <c r="D12" s="92">
        <f>SUM(D4:D11)</f>
        <v>68114</v>
      </c>
      <c r="E12" s="92"/>
      <c r="F12" s="92">
        <f>SUM(F4:F10)</f>
        <v>63225</v>
      </c>
      <c r="G12" s="92"/>
      <c r="H12" s="94">
        <f>SUM(H4:H10)</f>
        <v>46445</v>
      </c>
      <c r="I12" s="94"/>
      <c r="J12" s="94">
        <f>SUM(J2:J11)</f>
        <v>64811</v>
      </c>
    </row>
    <row r="13" spans="1:10">
      <c r="A13" s="116">
        <v>13</v>
      </c>
      <c r="B13" s="83"/>
      <c r="C13" s="79"/>
      <c r="D13" s="80"/>
      <c r="E13" s="80"/>
      <c r="F13" s="80"/>
      <c r="G13" s="80"/>
      <c r="H13" s="88"/>
      <c r="I13" s="88"/>
      <c r="J13" s="88"/>
    </row>
    <row r="14" spans="1:10">
      <c r="A14" s="116">
        <v>14</v>
      </c>
      <c r="B14" s="78" t="s">
        <v>12</v>
      </c>
      <c r="C14" s="79"/>
      <c r="D14" s="80"/>
      <c r="E14" s="80"/>
      <c r="F14" s="80"/>
      <c r="G14" s="80"/>
      <c r="H14" s="88"/>
      <c r="I14" s="88"/>
      <c r="J14" s="88"/>
    </row>
    <row r="15" spans="1:10">
      <c r="A15" s="116">
        <v>15</v>
      </c>
      <c r="B15" s="78" t="s">
        <v>13</v>
      </c>
      <c r="C15" s="79"/>
      <c r="D15" s="80"/>
      <c r="E15" s="80"/>
      <c r="F15" s="80"/>
      <c r="G15" s="80"/>
      <c r="H15" s="88"/>
      <c r="I15" s="88"/>
      <c r="J15" s="88"/>
    </row>
    <row r="16" spans="1:10">
      <c r="A16" s="116">
        <v>16</v>
      </c>
      <c r="B16" s="83" t="s">
        <v>262</v>
      </c>
      <c r="C16" s="79"/>
      <c r="D16" s="80">
        <v>0</v>
      </c>
      <c r="E16" s="80"/>
      <c r="F16" s="88">
        <v>750</v>
      </c>
      <c r="G16" s="80"/>
      <c r="H16" s="88">
        <v>0</v>
      </c>
      <c r="I16" s="88"/>
      <c r="J16" s="88">
        <v>750</v>
      </c>
    </row>
    <row r="17" spans="1:10">
      <c r="A17" s="116">
        <v>17</v>
      </c>
      <c r="B17" s="83" t="s">
        <v>182</v>
      </c>
      <c r="C17" s="79"/>
      <c r="D17" s="80">
        <v>1708</v>
      </c>
      <c r="E17" s="80"/>
      <c r="F17" s="88">
        <v>3000</v>
      </c>
      <c r="G17" s="80"/>
      <c r="H17" s="88">
        <v>1353</v>
      </c>
      <c r="I17" s="88"/>
      <c r="J17" s="88">
        <v>3000</v>
      </c>
    </row>
    <row r="18" spans="1:10">
      <c r="A18" s="116">
        <v>18</v>
      </c>
      <c r="B18" s="78" t="s">
        <v>20</v>
      </c>
      <c r="C18" s="91"/>
      <c r="D18" s="92"/>
      <c r="E18" s="92"/>
      <c r="F18" s="94"/>
      <c r="G18" s="92"/>
      <c r="H18" s="94"/>
      <c r="I18" s="94"/>
      <c r="J18" s="94"/>
    </row>
    <row r="19" spans="1:10">
      <c r="A19" s="116">
        <v>19</v>
      </c>
      <c r="B19" s="83" t="s">
        <v>263</v>
      </c>
      <c r="C19" s="79"/>
      <c r="D19" s="80">
        <v>4002</v>
      </c>
      <c r="E19" s="80"/>
      <c r="F19" s="88">
        <v>7000</v>
      </c>
      <c r="G19" s="80"/>
      <c r="H19" s="88">
        <v>5000</v>
      </c>
      <c r="I19" s="88"/>
      <c r="J19" s="88">
        <v>6000</v>
      </c>
    </row>
    <row r="20" spans="1:10">
      <c r="A20" s="116">
        <v>20</v>
      </c>
      <c r="B20" s="83" t="s">
        <v>567</v>
      </c>
      <c r="C20" s="79"/>
      <c r="D20" s="80">
        <v>0</v>
      </c>
      <c r="E20" s="80"/>
      <c r="F20" s="88">
        <v>0</v>
      </c>
      <c r="G20" s="80"/>
      <c r="H20" s="88">
        <v>0</v>
      </c>
      <c r="I20" s="88"/>
      <c r="J20" s="88">
        <v>624</v>
      </c>
    </row>
    <row r="21" spans="1:10">
      <c r="A21" s="116">
        <v>21</v>
      </c>
      <c r="B21" s="83" t="s">
        <v>80</v>
      </c>
      <c r="C21" s="79"/>
      <c r="D21" s="80">
        <v>339</v>
      </c>
      <c r="E21" s="80"/>
      <c r="F21" s="88">
        <v>1000</v>
      </c>
      <c r="G21" s="80"/>
      <c r="H21" s="88">
        <v>650</v>
      </c>
      <c r="I21" s="88"/>
      <c r="J21" s="88">
        <v>1000</v>
      </c>
    </row>
    <row r="22" spans="1:10">
      <c r="A22" s="116">
        <v>22</v>
      </c>
      <c r="B22" s="83" t="s">
        <v>589</v>
      </c>
      <c r="C22" s="79"/>
      <c r="D22" s="80">
        <v>2000</v>
      </c>
      <c r="E22" s="80"/>
      <c r="F22" s="88">
        <v>2200</v>
      </c>
      <c r="G22" s="80"/>
      <c r="H22" s="88">
        <v>2134</v>
      </c>
      <c r="I22" s="88"/>
      <c r="J22" s="88">
        <v>2348</v>
      </c>
    </row>
    <row r="23" spans="1:10">
      <c r="A23" s="116">
        <v>23</v>
      </c>
      <c r="B23" s="83" t="s">
        <v>264</v>
      </c>
      <c r="C23" s="79"/>
      <c r="D23" s="80">
        <v>231</v>
      </c>
      <c r="E23" s="80"/>
      <c r="F23" s="88">
        <v>2000</v>
      </c>
      <c r="G23" s="80"/>
      <c r="H23" s="88">
        <v>1400</v>
      </c>
      <c r="I23" s="88"/>
      <c r="J23" s="88">
        <v>2000</v>
      </c>
    </row>
    <row r="24" spans="1:10">
      <c r="A24" s="116">
        <v>24</v>
      </c>
      <c r="B24" s="83" t="s">
        <v>265</v>
      </c>
      <c r="C24" s="79"/>
      <c r="D24" s="80">
        <v>7887</v>
      </c>
      <c r="E24" s="80"/>
      <c r="F24" s="88">
        <v>6900</v>
      </c>
      <c r="G24" s="80"/>
      <c r="H24" s="88">
        <v>2434</v>
      </c>
      <c r="I24" s="88"/>
      <c r="J24" s="88">
        <v>6900</v>
      </c>
    </row>
    <row r="25" spans="1:10">
      <c r="A25" s="116">
        <v>25</v>
      </c>
      <c r="B25" s="83" t="s">
        <v>266</v>
      </c>
      <c r="C25" s="79"/>
      <c r="D25" s="80">
        <v>27926</v>
      </c>
      <c r="E25" s="80"/>
      <c r="F25" s="88">
        <v>23000</v>
      </c>
      <c r="G25" s="80"/>
      <c r="H25" s="88">
        <v>16118</v>
      </c>
      <c r="I25" s="88"/>
      <c r="J25" s="88">
        <v>23000</v>
      </c>
    </row>
    <row r="26" spans="1:10">
      <c r="A26" s="116">
        <v>26</v>
      </c>
      <c r="B26" s="83" t="s">
        <v>267</v>
      </c>
      <c r="C26" s="79"/>
      <c r="D26" s="80">
        <v>1826</v>
      </c>
      <c r="E26" s="80"/>
      <c r="F26" s="88">
        <v>5000</v>
      </c>
      <c r="G26" s="80"/>
      <c r="H26" s="88">
        <v>6000</v>
      </c>
      <c r="I26" s="88"/>
      <c r="J26" s="88">
        <v>7000</v>
      </c>
    </row>
    <row r="27" spans="1:10">
      <c r="A27" s="116">
        <v>27</v>
      </c>
      <c r="B27" s="78" t="s">
        <v>33</v>
      </c>
      <c r="C27" s="79"/>
      <c r="D27" s="80"/>
      <c r="E27" s="80"/>
      <c r="F27" s="88"/>
      <c r="G27" s="80"/>
      <c r="H27" s="88"/>
      <c r="I27" s="88"/>
      <c r="J27" s="88"/>
    </row>
    <row r="28" spans="1:10">
      <c r="A28" s="116">
        <v>28</v>
      </c>
      <c r="B28" s="83" t="s">
        <v>268</v>
      </c>
      <c r="C28" s="79"/>
      <c r="D28" s="80">
        <v>0</v>
      </c>
      <c r="E28" s="80"/>
      <c r="F28" s="88">
        <v>0</v>
      </c>
      <c r="G28" s="80"/>
      <c r="H28" s="88">
        <v>0</v>
      </c>
      <c r="I28" s="88"/>
      <c r="J28" s="88">
        <v>0</v>
      </c>
    </row>
    <row r="29" spans="1:10">
      <c r="A29" s="116">
        <v>29</v>
      </c>
      <c r="B29" s="83" t="s">
        <v>87</v>
      </c>
      <c r="C29" s="79"/>
      <c r="D29" s="80">
        <v>9000</v>
      </c>
      <c r="E29" s="80"/>
      <c r="F29" s="88">
        <v>9000</v>
      </c>
      <c r="G29" s="80"/>
      <c r="H29" s="88">
        <v>9000</v>
      </c>
      <c r="I29" s="88"/>
      <c r="J29" s="88">
        <v>9000</v>
      </c>
    </row>
    <row r="30" spans="1:10">
      <c r="A30" s="116">
        <v>30</v>
      </c>
      <c r="B30" s="78" t="s">
        <v>35</v>
      </c>
      <c r="C30" s="79"/>
      <c r="D30" s="80"/>
      <c r="E30" s="80"/>
      <c r="F30" s="88"/>
      <c r="G30" s="80"/>
      <c r="H30" s="88"/>
      <c r="I30" s="88"/>
      <c r="J30" s="88"/>
    </row>
    <row r="31" spans="1:10">
      <c r="A31" s="116">
        <v>31</v>
      </c>
      <c r="B31" s="83" t="s">
        <v>269</v>
      </c>
      <c r="C31" s="79"/>
      <c r="D31" s="80">
        <v>0</v>
      </c>
      <c r="E31" s="80"/>
      <c r="F31" s="88">
        <v>0</v>
      </c>
      <c r="G31" s="80"/>
      <c r="H31" s="88">
        <v>0</v>
      </c>
      <c r="I31" s="88"/>
      <c r="J31" s="88">
        <v>0</v>
      </c>
    </row>
    <row r="32" spans="1:10">
      <c r="A32" s="116">
        <v>32</v>
      </c>
      <c r="B32" s="83" t="s">
        <v>270</v>
      </c>
      <c r="C32" s="79"/>
      <c r="D32" s="80">
        <v>0</v>
      </c>
      <c r="E32" s="80"/>
      <c r="F32" s="88">
        <v>0</v>
      </c>
      <c r="G32" s="80"/>
      <c r="H32" s="88">
        <v>0</v>
      </c>
      <c r="I32" s="88"/>
      <c r="J32" s="88">
        <v>0</v>
      </c>
    </row>
    <row r="33" spans="1:10">
      <c r="A33" s="116">
        <v>33</v>
      </c>
      <c r="B33" s="84" t="s">
        <v>38</v>
      </c>
      <c r="C33" s="91"/>
      <c r="D33" s="137">
        <f>SUM(D16:D32)</f>
        <v>54919</v>
      </c>
      <c r="E33" s="137"/>
      <c r="F33" s="137">
        <f>SUM(F16:F32)</f>
        <v>59850</v>
      </c>
      <c r="G33" s="137"/>
      <c r="H33" s="138">
        <f>SUM(H16:H32)</f>
        <v>44089</v>
      </c>
      <c r="I33" s="138"/>
      <c r="J33" s="138">
        <f>SUM(J16:J32)</f>
        <v>61622</v>
      </c>
    </row>
    <row r="34" spans="1:10">
      <c r="A34" s="116">
        <v>34</v>
      </c>
      <c r="B34" s="83"/>
      <c r="C34" s="79"/>
      <c r="D34" s="80"/>
      <c r="E34" s="80"/>
      <c r="F34" s="80"/>
      <c r="G34" s="80"/>
      <c r="H34" s="88"/>
      <c r="I34" s="88"/>
      <c r="J34" s="88"/>
    </row>
    <row r="35" spans="1:10" ht="15.75" thickBot="1">
      <c r="A35" s="116">
        <v>35</v>
      </c>
      <c r="B35" s="84" t="s">
        <v>39</v>
      </c>
      <c r="C35" s="91"/>
      <c r="D35" s="95">
        <f>D12-D33</f>
        <v>13195</v>
      </c>
      <c r="E35" s="92"/>
      <c r="F35" s="95">
        <f>F12-F33</f>
        <v>3375</v>
      </c>
      <c r="G35" s="92"/>
      <c r="H35" s="95">
        <f>H12-H33</f>
        <v>2356</v>
      </c>
      <c r="I35" s="92"/>
      <c r="J35" s="95">
        <f>J12-J33</f>
        <v>3189</v>
      </c>
    </row>
    <row r="36" spans="1:10" ht="15.75" thickTop="1">
      <c r="A36" s="116"/>
      <c r="B36" s="163"/>
      <c r="C36" s="164"/>
      <c r="D36" s="165"/>
      <c r="E36" s="166"/>
      <c r="F36" s="165"/>
      <c r="G36" s="166"/>
      <c r="H36" s="165"/>
      <c r="I36" s="166"/>
      <c r="J36" s="165"/>
    </row>
    <row r="37" spans="1:10">
      <c r="A37" t="s">
        <v>69</v>
      </c>
      <c r="B37" s="157" t="s">
        <v>681</v>
      </c>
      <c r="C37" s="139"/>
      <c r="D37" s="139"/>
      <c r="E37" s="139"/>
      <c r="F37" s="139"/>
      <c r="G37" s="139"/>
      <c r="H37" s="139"/>
      <c r="I37" s="139"/>
      <c r="J37" s="139"/>
    </row>
    <row r="38" spans="1:10">
      <c r="B38" s="157" t="s">
        <v>682</v>
      </c>
      <c r="C38" s="139"/>
      <c r="D38" s="139"/>
      <c r="E38" s="139"/>
      <c r="F38" s="139"/>
      <c r="G38" s="139"/>
      <c r="H38" s="139"/>
      <c r="I38" s="139"/>
      <c r="J38" s="139"/>
    </row>
    <row r="39" spans="1:10">
      <c r="B39" s="167" t="s">
        <v>683</v>
      </c>
      <c r="C39" s="139"/>
      <c r="D39" s="139"/>
      <c r="E39" s="139"/>
      <c r="F39" s="139"/>
      <c r="G39" s="139"/>
      <c r="H39" s="139"/>
      <c r="I39" s="139"/>
      <c r="J39" s="139"/>
    </row>
    <row r="40" spans="1:10"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>
      <c r="A41" t="s">
        <v>69</v>
      </c>
      <c r="B41" s="143" t="s">
        <v>271</v>
      </c>
      <c r="C41" s="139"/>
      <c r="D41" s="139"/>
      <c r="E41" s="139"/>
      <c r="F41" s="139"/>
      <c r="G41" s="139"/>
      <c r="H41" s="139"/>
      <c r="I41" s="139"/>
      <c r="J41" s="139"/>
    </row>
    <row r="42" spans="1:10">
      <c r="B42" s="143" t="s">
        <v>272</v>
      </c>
      <c r="C42" s="139"/>
      <c r="D42" s="139"/>
      <c r="E42" s="139"/>
      <c r="F42" s="139"/>
      <c r="G42" s="139"/>
      <c r="H42" s="139"/>
      <c r="I42" s="139"/>
      <c r="J42" s="139"/>
    </row>
    <row r="43" spans="1:10"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>
      <c r="A44" s="72" t="s">
        <v>69</v>
      </c>
      <c r="B44" s="168" t="s">
        <v>273</v>
      </c>
      <c r="C44" s="169"/>
      <c r="D44" s="169"/>
      <c r="E44" s="139"/>
      <c r="F44" s="139"/>
      <c r="G44" s="139"/>
      <c r="H44" s="139"/>
      <c r="I44" s="139"/>
      <c r="J44" s="139"/>
    </row>
    <row r="45" spans="1:10">
      <c r="A45" s="72"/>
      <c r="B45" s="170"/>
      <c r="C45" s="140"/>
      <c r="D45" s="140"/>
      <c r="E45" s="139"/>
      <c r="F45" s="139"/>
      <c r="G45" s="139"/>
      <c r="H45" s="139"/>
      <c r="I45" s="139"/>
      <c r="J45" s="139"/>
    </row>
    <row r="46" spans="1:10">
      <c r="B46" s="1"/>
      <c r="C46" s="1"/>
      <c r="D46" s="1"/>
    </row>
    <row r="47" spans="1:10">
      <c r="A47" t="s">
        <v>69</v>
      </c>
      <c r="B47" s="139" t="s">
        <v>274</v>
      </c>
      <c r="C47" s="139"/>
      <c r="D47" s="139"/>
      <c r="E47" s="139"/>
      <c r="F47" s="139"/>
    </row>
    <row r="48" spans="1:10">
      <c r="B48" s="139" t="s">
        <v>275</v>
      </c>
      <c r="C48" s="139"/>
      <c r="D48" s="139"/>
      <c r="E48" s="139"/>
      <c r="F48" s="139"/>
    </row>
    <row r="49" spans="2:6">
      <c r="B49" s="139" t="s">
        <v>276</v>
      </c>
      <c r="C49" s="139"/>
      <c r="D49" s="139"/>
      <c r="E49" s="139"/>
      <c r="F49" s="139"/>
    </row>
    <row r="50" spans="2:6">
      <c r="B50" s="139" t="s">
        <v>277</v>
      </c>
      <c r="C50" s="139"/>
      <c r="D50" s="139"/>
      <c r="E50" s="139"/>
      <c r="F50" s="139"/>
    </row>
    <row r="52" spans="2:6">
      <c r="B52" s="291" t="s">
        <v>254</v>
      </c>
    </row>
    <row r="53" spans="2:6" ht="15.75">
      <c r="B53" s="293"/>
    </row>
  </sheetData>
  <printOptions gridLines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37" workbookViewId="0">
      <selection activeCell="H48" sqref="H48"/>
    </sheetView>
  </sheetViews>
  <sheetFormatPr defaultRowHeight="15"/>
  <cols>
    <col min="1" max="1" width="3.85546875" customWidth="1"/>
    <col min="2" max="2" width="27.28515625" customWidth="1"/>
    <col min="3" max="3" width="0.85546875" customWidth="1"/>
    <col min="4" max="4" width="11.5703125" customWidth="1"/>
    <col min="5" max="5" width="0.5703125" customWidth="1"/>
    <col min="6" max="6" width="13.140625" customWidth="1"/>
    <col min="7" max="7" width="0.7109375" customWidth="1"/>
    <col min="8" max="8" width="13.7109375" customWidth="1"/>
    <col min="9" max="9" width="0.85546875" customWidth="1"/>
    <col min="10" max="10" width="13.28515625" customWidth="1"/>
  </cols>
  <sheetData>
    <row r="1" spans="1:10" ht="15.75" thickBot="1">
      <c r="A1" s="116">
        <v>1</v>
      </c>
      <c r="B1" s="291" t="s">
        <v>278</v>
      </c>
      <c r="C1" s="75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 ht="16.5">
      <c r="A2" s="116">
        <v>2</v>
      </c>
      <c r="B2" s="151" t="s">
        <v>2</v>
      </c>
      <c r="C2" s="79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 s="116">
        <v>3</v>
      </c>
      <c r="B3" s="153" t="s">
        <v>117</v>
      </c>
      <c r="C3" s="79"/>
      <c r="D3" s="80">
        <v>49986</v>
      </c>
      <c r="E3" s="80"/>
      <c r="F3" s="88">
        <v>52000</v>
      </c>
      <c r="G3" s="88"/>
      <c r="H3" s="88">
        <v>52000</v>
      </c>
      <c r="I3" s="88"/>
      <c r="J3" s="88">
        <v>52000</v>
      </c>
    </row>
    <row r="4" spans="1:10">
      <c r="A4" s="116">
        <v>4</v>
      </c>
      <c r="B4" s="152" t="s">
        <v>518</v>
      </c>
      <c r="C4" s="79"/>
      <c r="D4" s="80">
        <v>27566</v>
      </c>
      <c r="E4" s="80"/>
      <c r="F4" s="88">
        <v>25000</v>
      </c>
      <c r="G4" s="88"/>
      <c r="H4" s="88">
        <v>12000</v>
      </c>
      <c r="I4" s="88"/>
      <c r="J4" s="88">
        <v>25000</v>
      </c>
    </row>
    <row r="5" spans="1:10">
      <c r="A5" s="116">
        <v>5</v>
      </c>
      <c r="B5" s="153" t="s">
        <v>279</v>
      </c>
      <c r="C5" s="79"/>
      <c r="D5" s="80">
        <v>125</v>
      </c>
      <c r="E5" s="80"/>
      <c r="F5" s="88">
        <v>0</v>
      </c>
      <c r="G5" s="88"/>
      <c r="H5" s="88">
        <v>350</v>
      </c>
      <c r="I5" s="88"/>
      <c r="J5" s="88">
        <v>0</v>
      </c>
    </row>
    <row r="6" spans="1:10">
      <c r="A6" s="116">
        <v>6</v>
      </c>
      <c r="B6" s="152" t="s">
        <v>280</v>
      </c>
      <c r="C6" s="79"/>
      <c r="D6" s="80">
        <v>0</v>
      </c>
      <c r="E6" s="80"/>
      <c r="F6" s="88">
        <v>0</v>
      </c>
      <c r="G6" s="88"/>
      <c r="H6" s="88">
        <v>0</v>
      </c>
      <c r="I6" s="88"/>
      <c r="J6" s="88">
        <v>0</v>
      </c>
    </row>
    <row r="7" spans="1:10">
      <c r="A7" s="116">
        <v>7</v>
      </c>
      <c r="B7" s="153" t="s">
        <v>281</v>
      </c>
      <c r="C7" s="79"/>
      <c r="D7" s="80">
        <v>7126</v>
      </c>
      <c r="E7" s="80"/>
      <c r="F7" s="88">
        <v>7000</v>
      </c>
      <c r="G7" s="88"/>
      <c r="H7" s="88">
        <v>0</v>
      </c>
      <c r="I7" s="88"/>
      <c r="J7" s="88">
        <v>7000</v>
      </c>
    </row>
    <row r="8" spans="1:10">
      <c r="A8" s="116">
        <v>8</v>
      </c>
      <c r="B8" s="153" t="s">
        <v>282</v>
      </c>
      <c r="C8" s="79"/>
      <c r="D8" s="80">
        <v>4055</v>
      </c>
      <c r="E8" s="80"/>
      <c r="F8" s="88">
        <v>3000</v>
      </c>
      <c r="G8" s="88"/>
      <c r="H8" s="88">
        <v>0</v>
      </c>
      <c r="I8" s="88"/>
      <c r="J8" s="88">
        <v>3000</v>
      </c>
    </row>
    <row r="9" spans="1:10">
      <c r="A9" s="116">
        <v>9</v>
      </c>
      <c r="B9" s="153" t="s">
        <v>283</v>
      </c>
      <c r="C9" s="79"/>
      <c r="D9" s="80">
        <v>346</v>
      </c>
      <c r="E9" s="80"/>
      <c r="F9" s="88">
        <v>0</v>
      </c>
      <c r="G9" s="88"/>
      <c r="H9" s="88"/>
      <c r="I9" s="88"/>
      <c r="J9" s="88">
        <v>0</v>
      </c>
    </row>
    <row r="10" spans="1:10">
      <c r="A10" s="116">
        <v>10</v>
      </c>
      <c r="B10" s="155" t="s">
        <v>284</v>
      </c>
      <c r="C10" s="79"/>
      <c r="D10" s="80">
        <v>0</v>
      </c>
      <c r="E10" s="80"/>
      <c r="F10" s="127">
        <v>13610</v>
      </c>
      <c r="G10" s="88"/>
      <c r="H10" s="127">
        <v>0</v>
      </c>
      <c r="I10" s="88"/>
      <c r="J10" s="127">
        <v>13610</v>
      </c>
    </row>
    <row r="11" spans="1:10">
      <c r="A11" s="116">
        <v>11</v>
      </c>
      <c r="B11" s="155" t="s">
        <v>285</v>
      </c>
      <c r="C11" s="79"/>
      <c r="D11" s="80"/>
      <c r="E11" s="80"/>
      <c r="F11" s="90"/>
      <c r="G11" s="88"/>
      <c r="H11" s="88"/>
      <c r="I11" s="88"/>
      <c r="J11" s="88"/>
    </row>
    <row r="12" spans="1:10" ht="15.75" thickBot="1">
      <c r="A12" s="116">
        <v>12</v>
      </c>
      <c r="B12" s="153" t="s">
        <v>286</v>
      </c>
      <c r="C12" s="79"/>
      <c r="D12" s="171">
        <v>2242</v>
      </c>
      <c r="E12" s="171"/>
      <c r="F12" s="172">
        <v>2300</v>
      </c>
      <c r="G12" s="172"/>
      <c r="H12" s="172">
        <v>780</v>
      </c>
      <c r="I12" s="172"/>
      <c r="J12" s="172">
        <v>2500</v>
      </c>
    </row>
    <row r="13" spans="1:10">
      <c r="A13" s="116">
        <v>13</v>
      </c>
      <c r="B13" s="156" t="s">
        <v>11</v>
      </c>
      <c r="C13" s="91"/>
      <c r="D13" s="92">
        <f>SUM(D3:D12)</f>
        <v>91446</v>
      </c>
      <c r="E13" s="92"/>
      <c r="F13" s="94">
        <f>SUM(F3:F12)</f>
        <v>102910</v>
      </c>
      <c r="G13" s="94"/>
      <c r="H13" s="94">
        <f>SUM(H3:H12)</f>
        <v>65130</v>
      </c>
      <c r="I13" s="94"/>
      <c r="J13" s="94">
        <f>SUM(J3:J12)</f>
        <v>103110</v>
      </c>
    </row>
    <row r="14" spans="1:10">
      <c r="A14" s="116">
        <v>14</v>
      </c>
      <c r="B14" s="151" t="s">
        <v>12</v>
      </c>
      <c r="C14" s="79"/>
      <c r="D14" s="80"/>
      <c r="E14" s="80"/>
      <c r="F14" s="88"/>
      <c r="G14" s="88"/>
      <c r="H14" s="88"/>
      <c r="I14" s="88"/>
      <c r="J14" s="88"/>
    </row>
    <row r="15" spans="1:10">
      <c r="A15" s="116">
        <v>15</v>
      </c>
      <c r="B15" s="151" t="s">
        <v>13</v>
      </c>
      <c r="C15" s="79"/>
      <c r="D15" s="80"/>
      <c r="E15" s="80"/>
      <c r="F15" s="88"/>
      <c r="G15" s="88"/>
      <c r="H15" s="88"/>
      <c r="I15" s="88"/>
      <c r="J15" s="88"/>
    </row>
    <row r="16" spans="1:10">
      <c r="A16" s="116">
        <v>16</v>
      </c>
      <c r="B16" s="153" t="s">
        <v>160</v>
      </c>
      <c r="C16" s="79"/>
      <c r="D16" s="80">
        <v>41296</v>
      </c>
      <c r="E16" s="80"/>
      <c r="F16" s="88">
        <v>42500</v>
      </c>
      <c r="G16" s="88"/>
      <c r="H16" s="88">
        <v>13108</v>
      </c>
      <c r="I16" s="88"/>
      <c r="J16" s="88">
        <v>42500</v>
      </c>
    </row>
    <row r="17" spans="1:10">
      <c r="A17" s="116">
        <v>17</v>
      </c>
      <c r="B17" s="153" t="s">
        <v>16</v>
      </c>
      <c r="C17" s="79"/>
      <c r="D17" s="80">
        <v>2560</v>
      </c>
      <c r="E17" s="80"/>
      <c r="F17" s="88">
        <v>2635</v>
      </c>
      <c r="G17" s="88"/>
      <c r="H17" s="88">
        <v>812</v>
      </c>
      <c r="I17" s="88"/>
      <c r="J17" s="88">
        <v>2635</v>
      </c>
    </row>
    <row r="18" spans="1:10">
      <c r="A18" s="116">
        <v>18</v>
      </c>
      <c r="B18" s="153" t="s">
        <v>17</v>
      </c>
      <c r="C18" s="79"/>
      <c r="D18" s="80">
        <v>599</v>
      </c>
      <c r="E18" s="80"/>
      <c r="F18" s="88">
        <v>616</v>
      </c>
      <c r="G18" s="88"/>
      <c r="H18" s="88">
        <v>190</v>
      </c>
      <c r="I18" s="88"/>
      <c r="J18" s="88">
        <v>616</v>
      </c>
    </row>
    <row r="19" spans="1:10">
      <c r="A19" s="116">
        <v>19</v>
      </c>
      <c r="B19" s="151" t="s">
        <v>20</v>
      </c>
      <c r="C19" s="79"/>
      <c r="D19" s="80"/>
      <c r="E19" s="80"/>
      <c r="F19" s="88"/>
      <c r="G19" s="88"/>
      <c r="H19" s="88"/>
      <c r="I19" s="88"/>
      <c r="J19" s="88"/>
    </row>
    <row r="20" spans="1:10">
      <c r="A20" s="116">
        <v>20</v>
      </c>
      <c r="B20" s="153" t="s">
        <v>287</v>
      </c>
      <c r="C20" s="79"/>
      <c r="D20" s="80">
        <v>1459</v>
      </c>
      <c r="E20" s="80"/>
      <c r="F20" s="88">
        <v>2600</v>
      </c>
      <c r="G20" s="88"/>
      <c r="H20" s="88">
        <v>1000</v>
      </c>
      <c r="I20" s="88"/>
      <c r="J20" s="88">
        <v>2600</v>
      </c>
    </row>
    <row r="21" spans="1:10">
      <c r="A21" s="116">
        <v>21</v>
      </c>
      <c r="B21" s="153" t="s">
        <v>578</v>
      </c>
      <c r="C21" s="79"/>
      <c r="D21" s="80">
        <v>40</v>
      </c>
      <c r="E21" s="80"/>
      <c r="F21" s="88">
        <v>100</v>
      </c>
      <c r="G21" s="88"/>
      <c r="H21" s="88">
        <v>160</v>
      </c>
      <c r="I21" s="88"/>
      <c r="J21" s="88">
        <v>100</v>
      </c>
    </row>
    <row r="22" spans="1:10">
      <c r="A22" s="116">
        <v>22</v>
      </c>
      <c r="B22" s="152" t="s">
        <v>288</v>
      </c>
      <c r="C22" s="79"/>
      <c r="D22" s="80">
        <v>0</v>
      </c>
      <c r="E22" s="80"/>
      <c r="F22" s="88">
        <v>0</v>
      </c>
      <c r="G22" s="88"/>
      <c r="H22" s="88">
        <v>0</v>
      </c>
      <c r="I22" s="88"/>
      <c r="J22" s="88">
        <v>250</v>
      </c>
    </row>
    <row r="23" spans="1:10">
      <c r="A23" s="116">
        <v>23</v>
      </c>
      <c r="B23" s="153" t="s">
        <v>579</v>
      </c>
      <c r="C23" s="79"/>
      <c r="D23" s="80">
        <v>70</v>
      </c>
      <c r="E23" s="80"/>
      <c r="F23" s="88">
        <v>70</v>
      </c>
      <c r="G23" s="88"/>
      <c r="H23" s="88">
        <v>0</v>
      </c>
      <c r="I23" s="88"/>
      <c r="J23" s="88">
        <v>320</v>
      </c>
    </row>
    <row r="24" spans="1:10">
      <c r="A24" s="116">
        <v>24</v>
      </c>
      <c r="B24" s="153" t="s">
        <v>185</v>
      </c>
      <c r="C24" s="79"/>
      <c r="D24" s="80">
        <v>7000</v>
      </c>
      <c r="E24" s="80"/>
      <c r="F24" s="88">
        <v>7700</v>
      </c>
      <c r="G24" s="88"/>
      <c r="H24" s="88">
        <v>7098</v>
      </c>
      <c r="I24" s="88"/>
      <c r="J24" s="88">
        <v>7808</v>
      </c>
    </row>
    <row r="25" spans="1:10">
      <c r="A25" s="116">
        <v>25</v>
      </c>
      <c r="B25" s="153" t="s">
        <v>56</v>
      </c>
      <c r="C25" s="79"/>
      <c r="D25" s="80">
        <v>5042</v>
      </c>
      <c r="E25" s="80"/>
      <c r="F25" s="88">
        <v>5200</v>
      </c>
      <c r="G25" s="88"/>
      <c r="H25" s="88">
        <v>4418</v>
      </c>
      <c r="I25" s="88"/>
      <c r="J25" s="88">
        <v>5200</v>
      </c>
    </row>
    <row r="26" spans="1:10">
      <c r="A26" s="116">
        <v>26</v>
      </c>
      <c r="B26" s="153" t="s">
        <v>57</v>
      </c>
      <c r="C26" s="79"/>
      <c r="D26" s="80">
        <v>2494</v>
      </c>
      <c r="E26" s="80"/>
      <c r="F26" s="88">
        <v>5000</v>
      </c>
      <c r="G26" s="88"/>
      <c r="H26" s="88">
        <v>1818</v>
      </c>
      <c r="I26" s="88"/>
      <c r="J26" s="88">
        <v>5000</v>
      </c>
    </row>
    <row r="27" spans="1:10">
      <c r="A27" s="116">
        <v>27</v>
      </c>
      <c r="B27" s="153" t="s">
        <v>58</v>
      </c>
      <c r="C27" s="79"/>
      <c r="D27" s="80">
        <v>774</v>
      </c>
      <c r="E27" s="80"/>
      <c r="F27" s="88">
        <v>900</v>
      </c>
      <c r="G27" s="88"/>
      <c r="H27" s="88">
        <v>774</v>
      </c>
      <c r="I27" s="88"/>
      <c r="J27" s="88">
        <v>900</v>
      </c>
    </row>
    <row r="28" spans="1:10">
      <c r="A28" s="116">
        <v>28</v>
      </c>
      <c r="B28" s="153" t="s">
        <v>289</v>
      </c>
      <c r="C28" s="79"/>
      <c r="D28" s="80">
        <v>2190</v>
      </c>
      <c r="E28" s="80"/>
      <c r="F28" s="88">
        <v>3000</v>
      </c>
      <c r="G28" s="88"/>
      <c r="H28" s="88">
        <v>1500</v>
      </c>
      <c r="I28" s="88"/>
      <c r="J28" s="88">
        <v>3000</v>
      </c>
    </row>
    <row r="29" spans="1:10">
      <c r="A29" s="116">
        <v>29</v>
      </c>
      <c r="B29" s="153" t="s">
        <v>290</v>
      </c>
      <c r="C29" s="79"/>
      <c r="D29" s="80">
        <v>32</v>
      </c>
      <c r="E29" s="80"/>
      <c r="F29" s="88">
        <v>100</v>
      </c>
      <c r="G29" s="88"/>
      <c r="H29" s="88">
        <v>40</v>
      </c>
      <c r="I29" s="88"/>
      <c r="J29" s="88">
        <v>100</v>
      </c>
    </row>
    <row r="30" spans="1:10">
      <c r="A30" s="116">
        <v>30</v>
      </c>
      <c r="B30" s="153" t="s">
        <v>291</v>
      </c>
      <c r="C30" s="79"/>
      <c r="D30" s="80">
        <v>7598</v>
      </c>
      <c r="E30" s="80"/>
      <c r="F30" s="88">
        <v>5000</v>
      </c>
      <c r="G30" s="88"/>
      <c r="H30" s="88">
        <v>3564</v>
      </c>
      <c r="I30" s="88"/>
      <c r="J30" s="88">
        <v>5000</v>
      </c>
    </row>
    <row r="31" spans="1:10">
      <c r="A31" s="116">
        <v>31</v>
      </c>
      <c r="B31" s="153" t="s">
        <v>292</v>
      </c>
      <c r="C31" s="79"/>
      <c r="D31" s="80">
        <v>125</v>
      </c>
      <c r="E31" s="80"/>
      <c r="F31" s="88">
        <v>210</v>
      </c>
      <c r="G31" s="88"/>
      <c r="H31" s="88">
        <v>150</v>
      </c>
      <c r="I31" s="88"/>
      <c r="J31" s="88">
        <v>150</v>
      </c>
    </row>
    <row r="32" spans="1:10">
      <c r="A32" s="116">
        <v>32</v>
      </c>
      <c r="B32" s="153" t="s">
        <v>580</v>
      </c>
      <c r="C32" s="79"/>
      <c r="D32" s="80">
        <v>2129</v>
      </c>
      <c r="E32" s="80"/>
      <c r="F32" s="88">
        <v>2500</v>
      </c>
      <c r="G32" s="88"/>
      <c r="H32" s="88">
        <v>780</v>
      </c>
      <c r="I32" s="88"/>
      <c r="J32" s="88">
        <v>2500</v>
      </c>
    </row>
    <row r="33" spans="1:10">
      <c r="A33" s="116">
        <v>33</v>
      </c>
      <c r="B33" s="153" t="s">
        <v>581</v>
      </c>
      <c r="C33" s="79"/>
      <c r="D33" s="80"/>
      <c r="E33" s="80"/>
      <c r="F33" s="88"/>
      <c r="G33" s="88"/>
      <c r="H33" s="88"/>
      <c r="I33" s="88"/>
      <c r="J33" s="88"/>
    </row>
    <row r="34" spans="1:10">
      <c r="A34" s="116">
        <v>34</v>
      </c>
      <c r="B34" s="153" t="s">
        <v>293</v>
      </c>
      <c r="C34" s="79"/>
      <c r="D34" s="80">
        <v>3914</v>
      </c>
      <c r="E34" s="80"/>
      <c r="F34" s="88">
        <v>4500</v>
      </c>
      <c r="G34" s="88"/>
      <c r="H34" s="88">
        <v>0</v>
      </c>
      <c r="I34" s="88"/>
      <c r="J34" s="88">
        <v>4500</v>
      </c>
    </row>
    <row r="35" spans="1:10">
      <c r="A35" s="116">
        <v>35</v>
      </c>
      <c r="B35" s="153" t="s">
        <v>294</v>
      </c>
      <c r="C35" s="79"/>
      <c r="D35" s="80"/>
      <c r="E35" s="80"/>
      <c r="F35" s="88"/>
      <c r="G35" s="88"/>
      <c r="H35" s="88"/>
      <c r="I35" s="88"/>
      <c r="J35" s="88"/>
    </row>
    <row r="36" spans="1:10">
      <c r="A36" s="116">
        <v>36</v>
      </c>
      <c r="B36" s="153" t="s">
        <v>295</v>
      </c>
      <c r="C36" s="79"/>
      <c r="D36" s="80">
        <v>314</v>
      </c>
      <c r="E36" s="80"/>
      <c r="F36" s="88">
        <v>250</v>
      </c>
      <c r="G36" s="88"/>
      <c r="H36" s="88">
        <v>80</v>
      </c>
      <c r="I36" s="88"/>
      <c r="J36" s="88">
        <v>250</v>
      </c>
    </row>
    <row r="37" spans="1:10">
      <c r="A37" s="116">
        <v>37</v>
      </c>
      <c r="B37" s="151" t="s">
        <v>33</v>
      </c>
      <c r="C37" s="91"/>
      <c r="D37" s="92"/>
      <c r="E37" s="92"/>
      <c r="F37" s="92"/>
      <c r="G37" s="92"/>
      <c r="H37" s="92"/>
      <c r="I37" s="92"/>
      <c r="J37" s="92"/>
    </row>
    <row r="38" spans="1:10">
      <c r="A38" s="116">
        <v>38</v>
      </c>
      <c r="B38" s="173" t="s">
        <v>296</v>
      </c>
      <c r="C38" s="174"/>
      <c r="D38" s="92">
        <v>0</v>
      </c>
      <c r="E38" s="92"/>
      <c r="F38" s="175">
        <v>13610</v>
      </c>
      <c r="G38" s="92"/>
      <c r="H38" s="175">
        <v>0</v>
      </c>
      <c r="I38" s="92"/>
      <c r="J38" s="175">
        <v>13610</v>
      </c>
    </row>
    <row r="39" spans="1:10">
      <c r="A39" s="116">
        <v>39</v>
      </c>
      <c r="B39" s="155" t="s">
        <v>285</v>
      </c>
      <c r="C39" s="91"/>
      <c r="D39" s="92"/>
      <c r="E39" s="92"/>
      <c r="F39" s="94"/>
      <c r="G39" s="92"/>
      <c r="H39" s="92"/>
      <c r="I39" s="92"/>
      <c r="J39" s="94"/>
    </row>
    <row r="40" spans="1:10">
      <c r="A40" s="116">
        <v>40</v>
      </c>
      <c r="B40" s="153" t="s">
        <v>297</v>
      </c>
      <c r="C40" s="79"/>
      <c r="D40" s="80">
        <v>7000</v>
      </c>
      <c r="E40" s="80"/>
      <c r="F40" s="88">
        <v>6000</v>
      </c>
      <c r="G40" s="80"/>
      <c r="H40" s="88">
        <v>6000</v>
      </c>
      <c r="I40" s="88"/>
      <c r="J40" s="88">
        <v>6000</v>
      </c>
    </row>
    <row r="41" spans="1:10">
      <c r="A41" s="116">
        <v>41</v>
      </c>
      <c r="B41" s="151" t="s">
        <v>35</v>
      </c>
      <c r="C41" s="79"/>
      <c r="D41" s="80"/>
      <c r="E41" s="80"/>
      <c r="F41" s="90"/>
      <c r="G41" s="80"/>
      <c r="H41" s="80"/>
      <c r="I41" s="80"/>
      <c r="J41" s="80"/>
    </row>
    <row r="42" spans="1:10">
      <c r="A42" s="116">
        <v>42</v>
      </c>
      <c r="B42" s="152" t="s">
        <v>298</v>
      </c>
      <c r="C42" s="79"/>
      <c r="D42" s="80">
        <v>0</v>
      </c>
      <c r="E42" s="80"/>
      <c r="F42" s="90">
        <v>0</v>
      </c>
      <c r="G42" s="80"/>
      <c r="H42" s="80">
        <v>0</v>
      </c>
      <c r="I42" s="80">
        <v>0</v>
      </c>
      <c r="J42" s="80">
        <v>0</v>
      </c>
    </row>
    <row r="43" spans="1:10">
      <c r="A43" s="116">
        <v>43</v>
      </c>
      <c r="B43" s="156" t="s">
        <v>38</v>
      </c>
      <c r="C43" s="91"/>
      <c r="D43" s="92">
        <f xml:space="preserve"> SUM(D15:D41)</f>
        <v>84636</v>
      </c>
      <c r="E43" s="92"/>
      <c r="F43" s="92">
        <f>SUM(F16:F41)</f>
        <v>102491</v>
      </c>
      <c r="G43" s="92"/>
      <c r="H43" s="94">
        <f>SUM(H16:H41)</f>
        <v>41492</v>
      </c>
      <c r="I43" s="94"/>
      <c r="J43" s="94">
        <f>SUM(J16:J41)</f>
        <v>103039</v>
      </c>
    </row>
    <row r="44" spans="1:10" ht="15.75" thickBot="1">
      <c r="A44" s="116">
        <v>44</v>
      </c>
      <c r="B44" s="84" t="s">
        <v>39</v>
      </c>
      <c r="C44" s="91"/>
      <c r="D44" s="95">
        <f>D13-D43</f>
        <v>6810</v>
      </c>
      <c r="E44" s="92"/>
      <c r="F44" s="95">
        <f>F13-F43</f>
        <v>419</v>
      </c>
      <c r="G44" s="92"/>
      <c r="H44" s="95">
        <f>H13-H43</f>
        <v>23638</v>
      </c>
      <c r="I44" s="92"/>
      <c r="J44" s="95">
        <f>J13-J43</f>
        <v>71</v>
      </c>
    </row>
    <row r="45" spans="1:10" ht="15.75" thickTop="1">
      <c r="A45" s="116"/>
      <c r="B45" s="84"/>
      <c r="C45" s="91"/>
      <c r="D45" s="137"/>
      <c r="E45" s="92"/>
      <c r="F45" s="137"/>
      <c r="G45" s="92"/>
      <c r="H45" s="137"/>
      <c r="I45" s="92"/>
      <c r="J45" s="137"/>
    </row>
    <row r="46" spans="1:10">
      <c r="A46" s="116"/>
      <c r="B46" s="84"/>
      <c r="C46" s="91"/>
      <c r="D46" s="137"/>
      <c r="E46" s="92"/>
      <c r="F46" s="137"/>
      <c r="G46" s="92"/>
      <c r="H46" s="137"/>
      <c r="I46" s="92"/>
      <c r="J46" s="137"/>
    </row>
    <row r="47" spans="1:10">
      <c r="A47" s="116"/>
      <c r="B47" s="84"/>
      <c r="C47" s="91"/>
      <c r="D47" s="137"/>
      <c r="E47" s="92"/>
      <c r="F47" s="137"/>
      <c r="G47" s="92"/>
      <c r="H47" s="137"/>
      <c r="I47" s="92"/>
      <c r="J47" s="137"/>
    </row>
    <row r="48" spans="1:10">
      <c r="A48" s="116" t="s">
        <v>69</v>
      </c>
      <c r="B48" s="56" t="s">
        <v>299</v>
      </c>
      <c r="C48" s="91"/>
      <c r="D48" s="137"/>
      <c r="E48" s="92"/>
      <c r="F48" s="137"/>
      <c r="G48" s="92"/>
      <c r="H48" s="137"/>
      <c r="I48" s="92"/>
      <c r="J48" s="137"/>
    </row>
    <row r="49" spans="1:10">
      <c r="A49" t="s">
        <v>69</v>
      </c>
      <c r="B49" s="143" t="s">
        <v>300</v>
      </c>
      <c r="C49" s="139"/>
      <c r="D49" s="139"/>
      <c r="E49" s="139"/>
      <c r="F49" s="139"/>
      <c r="G49" s="139"/>
      <c r="H49" s="139"/>
      <c r="I49" s="139"/>
      <c r="J49" s="139"/>
    </row>
    <row r="50" spans="1:10">
      <c r="B50" s="143" t="s">
        <v>301</v>
      </c>
      <c r="C50" s="143"/>
      <c r="D50" s="143"/>
      <c r="E50" s="143"/>
      <c r="F50" s="143"/>
      <c r="G50" s="143"/>
      <c r="H50" s="143"/>
      <c r="I50" s="139"/>
      <c r="J50" s="139"/>
    </row>
    <row r="51" spans="1:10">
      <c r="B51" s="176" t="s">
        <v>302</v>
      </c>
      <c r="C51" s="142"/>
      <c r="D51" s="142"/>
      <c r="E51" s="142"/>
      <c r="F51" s="142"/>
      <c r="G51" s="142"/>
      <c r="H51" s="142"/>
      <c r="I51" s="139"/>
      <c r="J51" s="139"/>
    </row>
    <row r="52" spans="1:10">
      <c r="B52" s="142" t="s">
        <v>303</v>
      </c>
      <c r="C52" s="142"/>
      <c r="D52" s="142"/>
      <c r="E52" s="142"/>
      <c r="F52" s="142"/>
      <c r="G52" s="142"/>
      <c r="H52" s="142"/>
      <c r="I52" s="139"/>
      <c r="J52" s="139"/>
    </row>
    <row r="53" spans="1:10">
      <c r="B53" s="142" t="s">
        <v>304</v>
      </c>
      <c r="C53" s="142"/>
      <c r="D53" s="142"/>
      <c r="E53" s="142"/>
      <c r="F53" s="142"/>
      <c r="G53" s="142"/>
      <c r="H53" s="142"/>
      <c r="I53" s="139"/>
      <c r="J53" s="139"/>
    </row>
    <row r="54" spans="1:10">
      <c r="B54" s="177" t="s">
        <v>305</v>
      </c>
      <c r="C54" s="178"/>
      <c r="D54" s="178"/>
      <c r="E54" s="178"/>
      <c r="F54" s="178"/>
      <c r="G54" s="139"/>
      <c r="H54" s="139"/>
      <c r="I54" s="139"/>
      <c r="J54" s="139"/>
    </row>
    <row r="56" spans="1:10">
      <c r="B56" s="291" t="s">
        <v>278</v>
      </c>
    </row>
  </sheetData>
  <printOptions gridLines="1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28" zoomScaleNormal="100" workbookViewId="0">
      <selection activeCell="M8" sqref="M8"/>
    </sheetView>
  </sheetViews>
  <sheetFormatPr defaultRowHeight="15"/>
  <cols>
    <col min="1" max="1" width="3.42578125" customWidth="1"/>
    <col min="2" max="2" width="27.85546875" customWidth="1"/>
    <col min="3" max="3" width="1" customWidth="1"/>
    <col min="4" max="4" width="12.140625" customWidth="1"/>
    <col min="5" max="5" width="1" customWidth="1"/>
    <col min="6" max="6" width="12.42578125" customWidth="1"/>
    <col min="7" max="7" width="1" customWidth="1"/>
    <col min="8" max="8" width="13.5703125" customWidth="1"/>
    <col min="9" max="9" width="0.85546875" customWidth="1"/>
    <col min="10" max="10" width="11.85546875" customWidth="1"/>
  </cols>
  <sheetData>
    <row r="1" spans="1:10" ht="15.75" thickBot="1">
      <c r="A1" s="116">
        <v>1</v>
      </c>
      <c r="B1" s="117" t="s">
        <v>306</v>
      </c>
      <c r="C1" s="33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 ht="16.5">
      <c r="A2" s="116">
        <v>2</v>
      </c>
      <c r="B2" s="34" t="s">
        <v>2</v>
      </c>
      <c r="C2" s="35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 s="116">
        <v>3</v>
      </c>
      <c r="B3" s="38" t="s">
        <v>117</v>
      </c>
      <c r="C3" s="35"/>
      <c r="D3" s="80">
        <v>56234</v>
      </c>
      <c r="E3" s="80"/>
      <c r="F3" s="90">
        <v>55000</v>
      </c>
      <c r="G3" s="90"/>
      <c r="H3" s="90">
        <v>55000</v>
      </c>
      <c r="I3" s="90"/>
      <c r="J3" s="90">
        <v>55000</v>
      </c>
    </row>
    <row r="4" spans="1:10">
      <c r="A4" s="116">
        <v>4</v>
      </c>
      <c r="B4" s="38" t="s">
        <v>583</v>
      </c>
      <c r="C4" s="35"/>
      <c r="D4" s="80">
        <v>20000</v>
      </c>
      <c r="E4" s="80"/>
      <c r="F4" s="90">
        <v>0</v>
      </c>
      <c r="G4" s="90"/>
      <c r="H4" s="90">
        <v>110</v>
      </c>
      <c r="I4" s="90"/>
      <c r="J4" s="90">
        <v>0</v>
      </c>
    </row>
    <row r="5" spans="1:10">
      <c r="A5" s="116">
        <v>5</v>
      </c>
      <c r="B5" s="38" t="s">
        <v>519</v>
      </c>
      <c r="C5" s="35"/>
      <c r="D5" s="80">
        <v>80</v>
      </c>
      <c r="E5" s="80"/>
      <c r="F5" s="90">
        <v>0</v>
      </c>
      <c r="G5" s="90"/>
      <c r="H5" s="90">
        <v>340</v>
      </c>
      <c r="I5" s="90"/>
      <c r="J5" s="90">
        <v>340</v>
      </c>
    </row>
    <row r="6" spans="1:10">
      <c r="A6" s="116">
        <v>6</v>
      </c>
      <c r="B6" s="38" t="s">
        <v>307</v>
      </c>
      <c r="C6" s="35"/>
      <c r="D6" s="80">
        <v>7</v>
      </c>
      <c r="E6" s="80"/>
      <c r="F6" s="90">
        <v>0</v>
      </c>
      <c r="G6" s="90"/>
      <c r="H6" s="90">
        <v>31</v>
      </c>
      <c r="I6" s="90"/>
      <c r="J6" s="90">
        <v>0</v>
      </c>
    </row>
    <row r="7" spans="1:10">
      <c r="A7" s="116">
        <v>7</v>
      </c>
      <c r="B7" s="38" t="s">
        <v>308</v>
      </c>
      <c r="C7" s="35"/>
      <c r="D7" s="80">
        <v>2452</v>
      </c>
      <c r="E7" s="80"/>
      <c r="F7" s="90">
        <v>1500</v>
      </c>
      <c r="G7" s="90"/>
      <c r="H7" s="90">
        <v>3050</v>
      </c>
      <c r="I7" s="90"/>
      <c r="J7" s="90">
        <v>2000</v>
      </c>
    </row>
    <row r="8" spans="1:10">
      <c r="A8" s="116">
        <v>8</v>
      </c>
      <c r="B8" s="43" t="s">
        <v>309</v>
      </c>
      <c r="C8" s="35"/>
      <c r="D8" s="80">
        <v>66800</v>
      </c>
      <c r="E8" s="80"/>
      <c r="F8" s="88">
        <v>66800</v>
      </c>
      <c r="G8" s="88"/>
      <c r="H8" s="88">
        <v>66800</v>
      </c>
      <c r="I8" s="88"/>
      <c r="J8" s="129">
        <v>66800</v>
      </c>
    </row>
    <row r="9" spans="1:10">
      <c r="A9" s="116">
        <v>9</v>
      </c>
      <c r="B9" s="330" t="s">
        <v>850</v>
      </c>
      <c r="C9" s="334"/>
      <c r="D9" s="303">
        <v>0</v>
      </c>
      <c r="E9" s="303"/>
      <c r="F9" s="303">
        <v>0</v>
      </c>
      <c r="G9" s="303"/>
      <c r="H9" s="303">
        <v>0</v>
      </c>
      <c r="I9" s="303"/>
      <c r="J9" s="333">
        <v>10000</v>
      </c>
    </row>
    <row r="10" spans="1:10">
      <c r="A10" s="116">
        <v>10</v>
      </c>
      <c r="B10" s="38" t="s">
        <v>584</v>
      </c>
      <c r="C10" s="35"/>
      <c r="D10" s="80">
        <v>6834</v>
      </c>
      <c r="E10" s="80"/>
      <c r="F10" s="88">
        <v>1550</v>
      </c>
      <c r="G10" s="88"/>
      <c r="H10" s="88">
        <v>895</v>
      </c>
      <c r="I10" s="88"/>
      <c r="J10" s="88">
        <v>895</v>
      </c>
    </row>
    <row r="11" spans="1:10">
      <c r="A11" s="116">
        <v>11</v>
      </c>
      <c r="B11" s="38" t="s">
        <v>827</v>
      </c>
      <c r="C11" s="35"/>
      <c r="D11" s="80"/>
      <c r="E11" s="80"/>
      <c r="F11" s="88"/>
      <c r="G11" s="88"/>
      <c r="H11" s="88"/>
      <c r="I11" s="88"/>
      <c r="J11" s="88"/>
    </row>
    <row r="12" spans="1:10">
      <c r="A12" s="116">
        <v>12</v>
      </c>
      <c r="B12" s="45" t="s">
        <v>11</v>
      </c>
      <c r="C12" s="46"/>
      <c r="D12" s="92">
        <f>SUM(D3:D11)</f>
        <v>152407</v>
      </c>
      <c r="E12" s="92"/>
      <c r="F12" s="94">
        <f>SUM(F3:F11)</f>
        <v>124850</v>
      </c>
      <c r="G12" s="94"/>
      <c r="H12" s="94">
        <f>SUM(H3:H11)</f>
        <v>126226</v>
      </c>
      <c r="I12" s="94"/>
      <c r="J12" s="94">
        <f>SUM(J3:J11)</f>
        <v>135035</v>
      </c>
    </row>
    <row r="13" spans="1:10">
      <c r="A13" s="116">
        <v>13</v>
      </c>
      <c r="B13" s="34" t="s">
        <v>12</v>
      </c>
      <c r="C13" s="35"/>
      <c r="D13" s="80"/>
      <c r="E13" s="80"/>
      <c r="F13" s="88"/>
      <c r="G13" s="88"/>
      <c r="H13" s="88"/>
      <c r="I13" s="88"/>
      <c r="J13" s="88"/>
    </row>
    <row r="14" spans="1:10">
      <c r="A14" s="116">
        <v>14</v>
      </c>
      <c r="B14" s="34" t="s">
        <v>13</v>
      </c>
      <c r="C14" s="35"/>
      <c r="D14" s="80"/>
      <c r="E14" s="80"/>
      <c r="F14" s="88"/>
      <c r="G14" s="88"/>
      <c r="H14" s="88"/>
      <c r="I14" s="88"/>
      <c r="J14" s="88"/>
    </row>
    <row r="15" spans="1:10">
      <c r="A15" s="116">
        <v>15</v>
      </c>
      <c r="B15" s="38" t="s">
        <v>310</v>
      </c>
      <c r="C15" s="35"/>
      <c r="D15" s="80">
        <v>43957</v>
      </c>
      <c r="E15" s="80"/>
      <c r="F15" s="88">
        <v>44741</v>
      </c>
      <c r="G15" s="88"/>
      <c r="H15" s="88">
        <v>46855</v>
      </c>
      <c r="I15" s="88"/>
      <c r="J15" s="88">
        <v>47403</v>
      </c>
    </row>
    <row r="16" spans="1:10">
      <c r="A16" s="116">
        <v>16</v>
      </c>
      <c r="B16" s="38" t="s">
        <v>311</v>
      </c>
      <c r="C16" s="35"/>
      <c r="D16" s="80">
        <v>3231</v>
      </c>
      <c r="E16" s="80"/>
      <c r="F16" s="88">
        <v>2000</v>
      </c>
      <c r="G16" s="88"/>
      <c r="H16" s="88">
        <v>1800</v>
      </c>
      <c r="I16" s="88"/>
      <c r="J16" s="88">
        <v>2000</v>
      </c>
    </row>
    <row r="17" spans="1:10">
      <c r="A17" s="116">
        <v>17</v>
      </c>
      <c r="B17" s="38" t="s">
        <v>16</v>
      </c>
      <c r="C17" s="35"/>
      <c r="D17" s="80">
        <v>2692</v>
      </c>
      <c r="E17" s="80"/>
      <c r="F17" s="88">
        <v>2898</v>
      </c>
      <c r="G17" s="88"/>
      <c r="H17" s="88">
        <v>3017</v>
      </c>
      <c r="I17" s="88"/>
      <c r="J17" s="88">
        <v>3063</v>
      </c>
    </row>
    <row r="18" spans="1:10">
      <c r="A18" s="116">
        <v>18</v>
      </c>
      <c r="B18" s="38" t="s">
        <v>17</v>
      </c>
      <c r="C18" s="35"/>
      <c r="D18" s="80">
        <v>630</v>
      </c>
      <c r="E18" s="80"/>
      <c r="F18" s="88">
        <v>678</v>
      </c>
      <c r="G18" s="88"/>
      <c r="H18" s="88">
        <v>706</v>
      </c>
      <c r="I18" s="88"/>
      <c r="J18" s="88">
        <v>716</v>
      </c>
    </row>
    <row r="19" spans="1:10">
      <c r="A19" s="116">
        <v>19</v>
      </c>
      <c r="B19" s="38" t="s">
        <v>18</v>
      </c>
      <c r="C19" s="35"/>
      <c r="D19" s="80">
        <v>2831</v>
      </c>
      <c r="E19" s="80"/>
      <c r="F19" s="88">
        <v>2804</v>
      </c>
      <c r="G19" s="88"/>
      <c r="H19" s="88">
        <v>2919</v>
      </c>
      <c r="I19" s="88"/>
      <c r="J19" s="88">
        <v>2964</v>
      </c>
    </row>
    <row r="20" spans="1:10">
      <c r="A20" s="116">
        <v>20</v>
      </c>
      <c r="B20" s="38" t="s">
        <v>628</v>
      </c>
      <c r="C20" s="35"/>
      <c r="D20" s="80">
        <v>20617</v>
      </c>
      <c r="E20" s="80"/>
      <c r="F20" s="88">
        <v>26232</v>
      </c>
      <c r="G20" s="88"/>
      <c r="H20" s="88">
        <v>26073</v>
      </c>
      <c r="I20" s="88"/>
      <c r="J20" s="88">
        <v>33248</v>
      </c>
    </row>
    <row r="21" spans="1:10">
      <c r="A21" s="116">
        <v>21</v>
      </c>
      <c r="B21" s="34" t="s">
        <v>20</v>
      </c>
      <c r="C21" s="35"/>
      <c r="D21" s="80"/>
      <c r="E21" s="80"/>
      <c r="F21" s="88"/>
      <c r="G21" s="88"/>
      <c r="H21" s="88"/>
      <c r="I21" s="88"/>
      <c r="J21" s="88"/>
    </row>
    <row r="22" spans="1:10">
      <c r="A22" s="116">
        <v>22</v>
      </c>
      <c r="B22" s="38" t="s">
        <v>675</v>
      </c>
      <c r="C22" s="35"/>
      <c r="D22" s="80">
        <v>120</v>
      </c>
      <c r="E22" s="80"/>
      <c r="F22" s="88">
        <v>0</v>
      </c>
      <c r="G22" s="88"/>
      <c r="H22" s="88">
        <v>120</v>
      </c>
      <c r="I22" s="88"/>
      <c r="J22" s="88">
        <v>120</v>
      </c>
    </row>
    <row r="23" spans="1:10">
      <c r="A23" s="116">
        <v>23</v>
      </c>
      <c r="B23" s="38" t="s">
        <v>312</v>
      </c>
      <c r="C23" s="35"/>
      <c r="D23" s="80">
        <v>61</v>
      </c>
      <c r="E23" s="80"/>
      <c r="F23" s="88">
        <v>900</v>
      </c>
      <c r="G23" s="88"/>
      <c r="H23" s="88">
        <v>400</v>
      </c>
      <c r="I23" s="88"/>
      <c r="J23" s="88">
        <v>900</v>
      </c>
    </row>
    <row r="24" spans="1:10">
      <c r="A24" s="116">
        <v>24</v>
      </c>
      <c r="B24" s="38" t="s">
        <v>582</v>
      </c>
      <c r="C24" s="35"/>
      <c r="D24" s="80">
        <v>70</v>
      </c>
      <c r="E24" s="80"/>
      <c r="F24" s="88">
        <v>70</v>
      </c>
      <c r="G24" s="88"/>
      <c r="H24" s="88">
        <v>70</v>
      </c>
      <c r="I24" s="88"/>
      <c r="J24" s="88">
        <v>286</v>
      </c>
    </row>
    <row r="25" spans="1:10">
      <c r="A25" s="116">
        <v>25</v>
      </c>
      <c r="B25" s="38" t="s">
        <v>313</v>
      </c>
      <c r="C25" s="35"/>
      <c r="D25" s="80">
        <v>3029</v>
      </c>
      <c r="E25" s="80"/>
      <c r="F25" s="88">
        <v>3500</v>
      </c>
      <c r="G25" s="88"/>
      <c r="H25" s="88">
        <v>3314</v>
      </c>
      <c r="I25" s="88"/>
      <c r="J25" s="88">
        <v>3500</v>
      </c>
    </row>
    <row r="26" spans="1:10">
      <c r="A26" s="116">
        <v>26</v>
      </c>
      <c r="B26" s="38" t="s">
        <v>314</v>
      </c>
      <c r="C26" s="35"/>
      <c r="D26" s="80">
        <v>10075</v>
      </c>
      <c r="E26" s="80"/>
      <c r="F26" s="88">
        <v>10959</v>
      </c>
      <c r="G26" s="88"/>
      <c r="H26" s="88">
        <v>11412</v>
      </c>
      <c r="I26" s="88"/>
      <c r="J26" s="88">
        <v>12553</v>
      </c>
    </row>
    <row r="27" spans="1:10">
      <c r="A27" s="116">
        <v>27</v>
      </c>
      <c r="B27" s="38" t="s">
        <v>676</v>
      </c>
      <c r="C27" s="35"/>
      <c r="D27" s="80">
        <v>6187</v>
      </c>
      <c r="E27" s="80"/>
      <c r="F27" s="88">
        <v>6500</v>
      </c>
      <c r="G27" s="88"/>
      <c r="H27" s="88">
        <v>5509</v>
      </c>
      <c r="I27" s="88"/>
      <c r="J27" s="88">
        <v>6500</v>
      </c>
    </row>
    <row r="28" spans="1:10">
      <c r="A28" s="116">
        <v>28</v>
      </c>
      <c r="B28" s="38" t="s">
        <v>58</v>
      </c>
      <c r="C28" s="35"/>
      <c r="D28" s="80">
        <v>302</v>
      </c>
      <c r="E28" s="80"/>
      <c r="F28" s="88">
        <v>300</v>
      </c>
      <c r="G28" s="88"/>
      <c r="H28" s="88">
        <v>281</v>
      </c>
      <c r="I28" s="88"/>
      <c r="J28" s="88">
        <v>300</v>
      </c>
    </row>
    <row r="29" spans="1:10">
      <c r="A29" s="116">
        <v>29</v>
      </c>
      <c r="B29" s="38" t="s">
        <v>315</v>
      </c>
      <c r="C29" s="35"/>
      <c r="D29" s="80">
        <v>7415</v>
      </c>
      <c r="E29" s="80"/>
      <c r="F29" s="88">
        <v>7000</v>
      </c>
      <c r="G29" s="88"/>
      <c r="H29" s="88">
        <v>6500</v>
      </c>
      <c r="I29" s="88"/>
      <c r="J29" s="88">
        <v>7000</v>
      </c>
    </row>
    <row r="30" spans="1:10">
      <c r="A30" s="116">
        <v>30</v>
      </c>
      <c r="B30" s="38" t="s">
        <v>316</v>
      </c>
      <c r="C30" s="35"/>
      <c r="D30" s="80">
        <v>911</v>
      </c>
      <c r="E30" s="80"/>
      <c r="F30" s="88">
        <v>1200</v>
      </c>
      <c r="G30" s="88"/>
      <c r="H30" s="88">
        <v>600</v>
      </c>
      <c r="I30" s="88"/>
      <c r="J30" s="88">
        <v>1200</v>
      </c>
    </row>
    <row r="31" spans="1:10">
      <c r="A31" s="116">
        <v>31</v>
      </c>
      <c r="B31" s="38" t="s">
        <v>317</v>
      </c>
      <c r="C31" s="35"/>
      <c r="D31" s="80">
        <v>507</v>
      </c>
      <c r="E31" s="80"/>
      <c r="F31" s="88">
        <v>500</v>
      </c>
      <c r="G31" s="88"/>
      <c r="H31" s="88">
        <v>305</v>
      </c>
      <c r="I31" s="88"/>
      <c r="J31" s="88">
        <v>500</v>
      </c>
    </row>
    <row r="32" spans="1:10">
      <c r="A32" s="116">
        <v>32</v>
      </c>
      <c r="B32" s="38" t="s">
        <v>677</v>
      </c>
      <c r="C32" s="35"/>
      <c r="D32" s="80">
        <v>2028</v>
      </c>
      <c r="E32" s="80"/>
      <c r="F32" s="88">
        <v>2000</v>
      </c>
      <c r="G32" s="88"/>
      <c r="H32" s="88">
        <v>1500</v>
      </c>
      <c r="I32" s="88"/>
      <c r="J32" s="88">
        <v>2000</v>
      </c>
    </row>
    <row r="33" spans="1:10">
      <c r="A33" s="116">
        <v>33</v>
      </c>
      <c r="B33" s="38" t="s">
        <v>585</v>
      </c>
      <c r="C33" s="35"/>
      <c r="D33" s="80">
        <v>10450</v>
      </c>
      <c r="E33" s="80"/>
      <c r="F33" s="80">
        <v>11700</v>
      </c>
      <c r="G33" s="88"/>
      <c r="H33" s="88">
        <v>11700</v>
      </c>
      <c r="I33" s="88"/>
      <c r="J33" s="88">
        <v>10500</v>
      </c>
    </row>
    <row r="34" spans="1:10">
      <c r="A34" s="116">
        <v>34</v>
      </c>
      <c r="B34" s="38" t="s">
        <v>586</v>
      </c>
      <c r="C34" s="35"/>
      <c r="D34" s="80"/>
      <c r="E34" s="80"/>
      <c r="F34" s="80"/>
      <c r="G34" s="80"/>
      <c r="H34" s="80"/>
      <c r="I34" s="80"/>
      <c r="J34" s="80"/>
    </row>
    <row r="35" spans="1:10">
      <c r="A35" s="116">
        <v>35</v>
      </c>
      <c r="B35" s="34" t="s">
        <v>33</v>
      </c>
      <c r="C35" s="35"/>
      <c r="D35" s="80"/>
      <c r="E35" s="80"/>
      <c r="F35" s="90"/>
      <c r="G35" s="80"/>
      <c r="H35" s="80"/>
      <c r="I35" s="80"/>
      <c r="J35" s="80"/>
    </row>
    <row r="36" spans="1:10">
      <c r="A36" s="116">
        <v>36</v>
      </c>
      <c r="B36" s="38" t="s">
        <v>587</v>
      </c>
      <c r="C36" s="35"/>
      <c r="D36" s="80">
        <v>8860</v>
      </c>
      <c r="E36" s="80"/>
      <c r="F36" s="90">
        <v>4000</v>
      </c>
      <c r="G36" s="80"/>
      <c r="H36" s="88">
        <v>0</v>
      </c>
      <c r="I36" s="88"/>
      <c r="J36" s="90">
        <v>0</v>
      </c>
    </row>
    <row r="37" spans="1:10">
      <c r="A37" s="116">
        <v>37</v>
      </c>
      <c r="B37" s="38" t="s">
        <v>525</v>
      </c>
      <c r="C37" s="35"/>
      <c r="D37" s="80">
        <v>69228</v>
      </c>
      <c r="E37" s="80"/>
      <c r="F37" s="88">
        <v>0</v>
      </c>
      <c r="G37" s="80"/>
      <c r="H37" s="88">
        <v>0</v>
      </c>
      <c r="I37" s="88"/>
      <c r="J37" s="90">
        <v>0</v>
      </c>
    </row>
    <row r="38" spans="1:10">
      <c r="A38" s="116">
        <v>38</v>
      </c>
      <c r="B38" s="38" t="s">
        <v>87</v>
      </c>
      <c r="C38" s="35"/>
      <c r="D38" s="80">
        <v>2500</v>
      </c>
      <c r="E38" s="80"/>
      <c r="F38" s="80">
        <v>0</v>
      </c>
      <c r="G38" s="80"/>
      <c r="H38" s="88">
        <v>0</v>
      </c>
      <c r="I38" s="88"/>
      <c r="J38" s="88">
        <v>0</v>
      </c>
    </row>
    <row r="39" spans="1:10">
      <c r="A39" s="116">
        <v>39</v>
      </c>
      <c r="B39" s="34" t="s">
        <v>35</v>
      </c>
      <c r="C39" s="46"/>
      <c r="D39" s="92"/>
      <c r="E39" s="92"/>
      <c r="F39" s="92"/>
      <c r="G39" s="92"/>
      <c r="H39" s="92"/>
      <c r="I39" s="92"/>
      <c r="J39" s="92"/>
    </row>
    <row r="40" spans="1:10">
      <c r="A40" s="116">
        <v>40</v>
      </c>
      <c r="B40" s="45" t="s">
        <v>38</v>
      </c>
      <c r="C40" s="46"/>
      <c r="D40" s="92">
        <f>SUM(D15:D39)</f>
        <v>195701</v>
      </c>
      <c r="E40" s="92"/>
      <c r="F40" s="92">
        <f>SUM(F15:F39)</f>
        <v>127982</v>
      </c>
      <c r="G40" s="92"/>
      <c r="H40" s="94">
        <f>SUM(H15:H39)</f>
        <v>123081</v>
      </c>
      <c r="I40" s="94"/>
      <c r="J40" s="94">
        <f>SUM(J15:J39)</f>
        <v>134753</v>
      </c>
    </row>
    <row r="41" spans="1:10" ht="15.75" thickBot="1">
      <c r="A41" s="116">
        <v>41</v>
      </c>
      <c r="B41" s="45" t="s">
        <v>39</v>
      </c>
      <c r="C41" s="46"/>
      <c r="D41" s="95">
        <f>D12-D40</f>
        <v>-43294</v>
      </c>
      <c r="E41" s="92"/>
      <c r="F41" s="95">
        <f>F12-F40</f>
        <v>-3132</v>
      </c>
      <c r="G41" s="92"/>
      <c r="H41" s="95">
        <f>H12-H40</f>
        <v>3145</v>
      </c>
      <c r="I41" s="92"/>
      <c r="J41" s="95">
        <f>J12-J40</f>
        <v>282</v>
      </c>
    </row>
    <row r="42" spans="1:10" ht="15.75" thickTop="1">
      <c r="A42" s="116"/>
      <c r="D42" s="139"/>
      <c r="E42" s="139"/>
      <c r="F42" s="139"/>
      <c r="G42" s="139"/>
      <c r="H42" s="139"/>
      <c r="I42" s="139"/>
      <c r="J42" s="139"/>
    </row>
    <row r="43" spans="1:10">
      <c r="A43" s="116" t="s">
        <v>69</v>
      </c>
      <c r="B43" s="56" t="s">
        <v>678</v>
      </c>
      <c r="D43" s="143"/>
      <c r="E43" s="139"/>
      <c r="F43" s="139"/>
      <c r="G43" s="139"/>
      <c r="H43" s="139"/>
      <c r="I43" s="139"/>
      <c r="J43" s="140"/>
    </row>
    <row r="44" spans="1:10">
      <c r="A44" s="116"/>
      <c r="B44" s="56" t="s">
        <v>679</v>
      </c>
      <c r="D44" s="139"/>
      <c r="E44" s="139"/>
      <c r="F44" s="139"/>
      <c r="G44" s="139"/>
      <c r="H44" s="139"/>
      <c r="I44" s="139"/>
      <c r="J44" s="139"/>
    </row>
    <row r="45" spans="1:10">
      <c r="B45" s="97" t="s">
        <v>680</v>
      </c>
      <c r="D45" s="139"/>
      <c r="E45" s="139"/>
      <c r="F45" s="139"/>
      <c r="G45" s="139"/>
      <c r="H45" s="139"/>
      <c r="I45" s="139"/>
      <c r="J45" s="139"/>
    </row>
    <row r="46" spans="1:10">
      <c r="B46" s="97"/>
      <c r="D46" s="139"/>
      <c r="E46" s="139"/>
      <c r="F46" s="139"/>
      <c r="G46" s="139"/>
      <c r="H46" s="139"/>
      <c r="I46" s="139"/>
      <c r="J46" s="139"/>
    </row>
    <row r="47" spans="1:10">
      <c r="B47" s="97"/>
      <c r="D47" s="139"/>
      <c r="E47" s="139"/>
      <c r="F47" s="139"/>
      <c r="G47" s="139"/>
      <c r="H47" s="139"/>
      <c r="I47" s="139"/>
      <c r="J47" s="139"/>
    </row>
    <row r="48" spans="1:10">
      <c r="A48" s="139" t="s">
        <v>69</v>
      </c>
      <c r="B48" s="1" t="s">
        <v>318</v>
      </c>
      <c r="C48" s="1"/>
      <c r="D48" s="143"/>
      <c r="E48" s="143"/>
      <c r="F48" s="143"/>
      <c r="G48" s="139"/>
      <c r="H48" s="139"/>
      <c r="I48" s="139"/>
      <c r="J48" s="139"/>
    </row>
    <row r="49" spans="1:10">
      <c r="A49" s="179"/>
      <c r="B49" s="179" t="s">
        <v>319</v>
      </c>
      <c r="C49" s="1"/>
      <c r="D49" s="1"/>
      <c r="E49" s="143"/>
      <c r="G49" s="139"/>
      <c r="H49" s="139"/>
      <c r="I49" s="139"/>
      <c r="J49" s="139"/>
    </row>
    <row r="50" spans="1:10">
      <c r="B50" s="1" t="s">
        <v>320</v>
      </c>
      <c r="C50" s="1"/>
      <c r="D50" s="1"/>
      <c r="E50" s="1"/>
      <c r="F50" s="1"/>
    </row>
    <row r="51" spans="1:10">
      <c r="B51" s="1" t="s">
        <v>321</v>
      </c>
      <c r="C51" s="1"/>
      <c r="D51" s="1"/>
      <c r="E51" s="1"/>
      <c r="F51" s="1"/>
    </row>
    <row r="52" spans="1:10">
      <c r="B52" s="1" t="s">
        <v>322</v>
      </c>
    </row>
    <row r="53" spans="1:10">
      <c r="B53" s="1" t="s">
        <v>323</v>
      </c>
    </row>
    <row r="54" spans="1:10">
      <c r="B54" s="72"/>
      <c r="C54" s="72"/>
      <c r="D54" s="72"/>
      <c r="E54" s="72"/>
      <c r="F54" s="72"/>
    </row>
    <row r="55" spans="1:10">
      <c r="B55" s="117" t="s">
        <v>306</v>
      </c>
    </row>
  </sheetData>
  <printOptions gridLines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4" sqref="J4:J9"/>
    </sheetView>
  </sheetViews>
  <sheetFormatPr defaultRowHeight="15"/>
  <cols>
    <col min="1" max="1" width="4" customWidth="1"/>
    <col min="2" max="2" width="27.42578125" customWidth="1"/>
    <col min="3" max="3" width="1" customWidth="1"/>
    <col min="4" max="4" width="11.140625" customWidth="1"/>
    <col min="5" max="5" width="0.85546875" customWidth="1"/>
    <col min="6" max="6" width="11.42578125" customWidth="1"/>
    <col min="7" max="7" width="0.7109375" customWidth="1"/>
    <col min="8" max="8" width="12.42578125" customWidth="1"/>
    <col min="9" max="9" width="0.85546875" customWidth="1"/>
    <col min="10" max="10" width="12.140625" customWidth="1"/>
  </cols>
  <sheetData>
    <row r="1" spans="1:10" ht="15.75" thickBot="1">
      <c r="A1" s="116">
        <v>1</v>
      </c>
      <c r="B1" s="117" t="s">
        <v>324</v>
      </c>
      <c r="C1" s="33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 ht="16.5">
      <c r="A2" s="116">
        <v>2</v>
      </c>
      <c r="B2" s="34" t="s">
        <v>2</v>
      </c>
      <c r="C2" s="242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 s="116">
        <v>3</v>
      </c>
      <c r="B3" s="180" t="s">
        <v>588</v>
      </c>
      <c r="C3" s="44"/>
      <c r="D3" s="181">
        <v>14</v>
      </c>
      <c r="E3" s="182"/>
      <c r="F3" s="183">
        <v>0</v>
      </c>
      <c r="G3" s="182"/>
      <c r="H3" s="181">
        <v>4</v>
      </c>
      <c r="I3" s="182"/>
      <c r="J3" s="183">
        <v>0</v>
      </c>
    </row>
    <row r="4" spans="1:10">
      <c r="A4" s="116">
        <v>4</v>
      </c>
      <c r="B4" s="51" t="s">
        <v>325</v>
      </c>
      <c r="C4" s="44"/>
      <c r="D4" s="184">
        <v>10126</v>
      </c>
      <c r="E4" s="182"/>
      <c r="F4" s="185">
        <v>19000</v>
      </c>
      <c r="G4" s="182"/>
      <c r="H4" s="184">
        <v>5045</v>
      </c>
      <c r="I4" s="182"/>
      <c r="J4" s="185">
        <v>18000</v>
      </c>
    </row>
    <row r="5" spans="1:10">
      <c r="A5" s="116">
        <v>5</v>
      </c>
      <c r="B5" s="51" t="s">
        <v>814</v>
      </c>
      <c r="C5" s="44"/>
      <c r="D5" s="184">
        <v>7500</v>
      </c>
      <c r="E5" s="182"/>
      <c r="F5" s="185">
        <v>3000</v>
      </c>
      <c r="G5" s="182"/>
      <c r="H5" s="185">
        <v>0</v>
      </c>
      <c r="I5" s="182"/>
      <c r="J5" s="185">
        <v>1500</v>
      </c>
    </row>
    <row r="6" spans="1:10">
      <c r="A6" s="116">
        <v>6</v>
      </c>
      <c r="B6" s="45" t="s">
        <v>11</v>
      </c>
      <c r="C6" s="243"/>
      <c r="D6" s="187">
        <f>SUM(D3:D5)</f>
        <v>17640</v>
      </c>
      <c r="E6" s="186"/>
      <c r="F6" s="186">
        <f>SUM(F3:F5)</f>
        <v>22000</v>
      </c>
      <c r="G6" s="186"/>
      <c r="H6" s="186">
        <f>SUM(H3:H5)</f>
        <v>5049</v>
      </c>
      <c r="I6" s="186"/>
      <c r="J6" s="186">
        <f>SUM(J3:J5)</f>
        <v>19500</v>
      </c>
    </row>
    <row r="7" spans="1:10">
      <c r="A7" s="116">
        <v>7</v>
      </c>
      <c r="B7" s="34" t="s">
        <v>12</v>
      </c>
      <c r="C7" s="44"/>
      <c r="D7" s="188"/>
      <c r="E7" s="182"/>
      <c r="F7" s="188"/>
      <c r="G7" s="182"/>
      <c r="H7" s="188"/>
      <c r="I7" s="182"/>
      <c r="J7" s="188"/>
    </row>
    <row r="8" spans="1:10">
      <c r="A8" s="116">
        <v>8</v>
      </c>
      <c r="B8" s="45" t="s">
        <v>13</v>
      </c>
      <c r="C8" s="44"/>
      <c r="D8" s="188"/>
      <c r="E8" s="182"/>
      <c r="F8" s="188"/>
      <c r="G8" s="182"/>
      <c r="H8" s="188"/>
      <c r="I8" s="182"/>
      <c r="J8" s="188"/>
    </row>
    <row r="9" spans="1:10">
      <c r="A9" s="116">
        <v>9</v>
      </c>
      <c r="B9" s="51" t="s">
        <v>326</v>
      </c>
      <c r="C9" s="44"/>
      <c r="D9" s="184">
        <v>9060</v>
      </c>
      <c r="E9" s="182"/>
      <c r="F9" s="185">
        <v>16000</v>
      </c>
      <c r="G9" s="182"/>
      <c r="H9" s="184">
        <v>5624</v>
      </c>
      <c r="I9" s="182"/>
      <c r="J9" s="185">
        <v>10625</v>
      </c>
    </row>
    <row r="10" spans="1:10">
      <c r="A10" s="116">
        <v>10</v>
      </c>
      <c r="B10" s="45" t="s">
        <v>20</v>
      </c>
      <c r="C10" s="44"/>
      <c r="D10" s="188"/>
      <c r="E10" s="182"/>
      <c r="F10" s="182"/>
      <c r="G10" s="182"/>
      <c r="H10" s="182"/>
      <c r="I10" s="182"/>
      <c r="J10" s="182"/>
    </row>
    <row r="11" spans="1:10">
      <c r="A11" s="116">
        <v>11</v>
      </c>
      <c r="B11" s="51" t="s">
        <v>327</v>
      </c>
      <c r="C11" s="44"/>
      <c r="D11" s="184">
        <v>2715</v>
      </c>
      <c r="E11" s="182"/>
      <c r="F11" s="185">
        <v>6000</v>
      </c>
      <c r="G11" s="182"/>
      <c r="H11" s="184">
        <v>2296</v>
      </c>
      <c r="I11" s="182"/>
      <c r="J11" s="185">
        <v>3500</v>
      </c>
    </row>
    <row r="12" spans="1:10">
      <c r="A12" s="116">
        <v>12</v>
      </c>
      <c r="B12" s="189" t="s">
        <v>33</v>
      </c>
      <c r="C12" s="44"/>
      <c r="D12" s="188"/>
      <c r="E12" s="182"/>
      <c r="F12" s="182"/>
      <c r="G12" s="182"/>
      <c r="H12" s="182"/>
      <c r="I12" s="182"/>
      <c r="J12" s="182"/>
    </row>
    <row r="13" spans="1:10">
      <c r="A13" s="116">
        <v>13</v>
      </c>
      <c r="B13" s="45" t="s">
        <v>38</v>
      </c>
      <c r="C13" s="243"/>
      <c r="D13" s="92">
        <f>SUM(D8:D12)</f>
        <v>11775</v>
      </c>
      <c r="E13" s="94"/>
      <c r="F13" s="92">
        <f>SUM(F9:F12)</f>
        <v>22000</v>
      </c>
      <c r="G13" s="94"/>
      <c r="H13" s="94">
        <f>SUM(H9:H12)</f>
        <v>7920</v>
      </c>
      <c r="I13" s="94"/>
      <c r="J13" s="94">
        <f>SUM(J9:J12)</f>
        <v>14125</v>
      </c>
    </row>
    <row r="14" spans="1:10" ht="15.75" thickBot="1">
      <c r="A14" s="116">
        <v>14</v>
      </c>
      <c r="B14" s="84" t="s">
        <v>39</v>
      </c>
      <c r="C14" s="212"/>
      <c r="D14" s="95">
        <f>D6-D13</f>
        <v>5865</v>
      </c>
      <c r="E14" s="94"/>
      <c r="F14" s="95">
        <f>F6-F13</f>
        <v>0</v>
      </c>
      <c r="G14" s="94"/>
      <c r="H14" s="307">
        <f>H6-H13</f>
        <v>-2871</v>
      </c>
      <c r="I14" s="94"/>
      <c r="J14" s="95">
        <f>J6-J13</f>
        <v>5375</v>
      </c>
    </row>
    <row r="15" spans="1:10" ht="15.75" thickTop="1">
      <c r="A15" s="116"/>
      <c r="G15" s="72"/>
      <c r="I15" s="72"/>
    </row>
    <row r="16" spans="1:10">
      <c r="A16" s="116"/>
      <c r="B16" s="190" t="s">
        <v>805</v>
      </c>
      <c r="C16" s="72"/>
      <c r="D16" s="72"/>
      <c r="F16" s="97"/>
      <c r="G16" s="97"/>
      <c r="H16" s="97"/>
      <c r="I16" s="97"/>
      <c r="J16" s="97"/>
    </row>
    <row r="17" spans="1:10">
      <c r="A17" s="116"/>
      <c r="B17" s="190"/>
      <c r="C17" s="72"/>
      <c r="D17" s="72"/>
      <c r="F17" s="97"/>
      <c r="G17" s="97"/>
      <c r="H17" s="97"/>
      <c r="I17" s="97"/>
      <c r="J17" s="97"/>
    </row>
    <row r="18" spans="1:10">
      <c r="B18" s="1" t="s">
        <v>806</v>
      </c>
      <c r="F18" s="97"/>
    </row>
    <row r="19" spans="1:10">
      <c r="F19" s="97"/>
    </row>
    <row r="21" spans="1:10">
      <c r="A21" t="s">
        <v>69</v>
      </c>
      <c r="B21" s="97" t="s">
        <v>328</v>
      </c>
      <c r="C21" s="1"/>
      <c r="D21" s="1"/>
      <c r="E21" s="1"/>
      <c r="F21" s="1"/>
      <c r="G21" s="1"/>
      <c r="H21" s="1"/>
      <c r="I21" s="1"/>
      <c r="J21" s="1"/>
    </row>
    <row r="22" spans="1:10">
      <c r="B22" s="112" t="s">
        <v>329</v>
      </c>
      <c r="C22" s="97"/>
      <c r="D22" s="97"/>
      <c r="E22" s="97"/>
      <c r="F22" s="97"/>
      <c r="G22" s="97"/>
      <c r="H22" s="97"/>
      <c r="I22" s="97"/>
      <c r="J22" s="97"/>
    </row>
    <row r="23" spans="1:10">
      <c r="A23" t="s">
        <v>330</v>
      </c>
      <c r="B23" s="112" t="s">
        <v>331</v>
      </c>
      <c r="C23" s="97"/>
      <c r="D23" s="97"/>
      <c r="E23" s="97"/>
      <c r="F23" s="97"/>
      <c r="G23" s="97"/>
      <c r="H23" s="97"/>
      <c r="I23" s="97"/>
      <c r="J23" s="97"/>
    </row>
    <row r="25" spans="1:10">
      <c r="B25" s="117" t="s">
        <v>324</v>
      </c>
    </row>
  </sheetData>
  <printOptions gridLines="1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8" workbookViewId="0">
      <selection activeCell="D2" sqref="D2:J2"/>
    </sheetView>
  </sheetViews>
  <sheetFormatPr defaultRowHeight="15"/>
  <cols>
    <col min="1" max="1" width="3.7109375" customWidth="1"/>
    <col min="2" max="2" width="24.140625" customWidth="1"/>
    <col min="3" max="3" width="1.140625" customWidth="1"/>
    <col min="4" max="4" width="13.5703125" customWidth="1"/>
    <col min="5" max="5" width="1" customWidth="1"/>
    <col min="6" max="6" width="13.85546875" customWidth="1"/>
    <col min="7" max="7" width="1" customWidth="1"/>
    <col min="8" max="8" width="13.28515625" customWidth="1"/>
    <col min="9" max="9" width="1" customWidth="1"/>
    <col min="10" max="10" width="13.7109375" customWidth="1"/>
  </cols>
  <sheetData>
    <row r="1" spans="1:10" ht="15.75" thickBot="1">
      <c r="A1" s="116">
        <v>1</v>
      </c>
      <c r="B1" s="117" t="s">
        <v>332</v>
      </c>
      <c r="C1" s="33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 ht="16.5">
      <c r="A2" s="116">
        <v>2</v>
      </c>
      <c r="B2" s="78" t="s">
        <v>2</v>
      </c>
      <c r="C2" s="79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 s="116">
        <v>3</v>
      </c>
      <c r="B3" s="176" t="s">
        <v>117</v>
      </c>
      <c r="C3" s="212"/>
      <c r="D3" s="88">
        <v>74983</v>
      </c>
      <c r="E3" s="88"/>
      <c r="F3" s="88">
        <v>76000</v>
      </c>
      <c r="G3" s="88"/>
      <c r="H3" s="88">
        <v>76000</v>
      </c>
      <c r="I3" s="94"/>
      <c r="J3" s="94">
        <v>70500</v>
      </c>
    </row>
    <row r="4" spans="1:10">
      <c r="A4" s="116">
        <v>4</v>
      </c>
      <c r="B4" s="83" t="s">
        <v>333</v>
      </c>
      <c r="C4" s="79"/>
      <c r="D4" s="80">
        <v>906</v>
      </c>
      <c r="E4" s="80"/>
      <c r="F4" s="88">
        <v>900</v>
      </c>
      <c r="G4" s="88"/>
      <c r="H4" s="88">
        <v>999</v>
      </c>
      <c r="I4" s="88"/>
      <c r="J4" s="88">
        <v>1000</v>
      </c>
    </row>
    <row r="5" spans="1:10">
      <c r="A5" s="116">
        <v>5</v>
      </c>
      <c r="B5" s="83" t="s">
        <v>334</v>
      </c>
      <c r="C5" s="79"/>
      <c r="D5" s="80">
        <v>24926</v>
      </c>
      <c r="E5" s="80"/>
      <c r="F5" s="88">
        <v>31160</v>
      </c>
      <c r="G5" s="88"/>
      <c r="H5" s="90">
        <v>15576</v>
      </c>
      <c r="I5" s="88"/>
      <c r="J5" s="88">
        <v>35878</v>
      </c>
    </row>
    <row r="6" spans="1:10">
      <c r="A6" s="116">
        <v>6</v>
      </c>
      <c r="B6" s="83" t="s">
        <v>335</v>
      </c>
      <c r="C6" s="79"/>
      <c r="D6" s="80">
        <v>201</v>
      </c>
      <c r="E6" s="80"/>
      <c r="F6" s="88">
        <v>0</v>
      </c>
      <c r="G6" s="88"/>
      <c r="H6" s="88">
        <v>880</v>
      </c>
      <c r="I6" s="88"/>
      <c r="J6" s="88">
        <v>0</v>
      </c>
    </row>
    <row r="7" spans="1:10">
      <c r="A7" s="116">
        <v>7</v>
      </c>
      <c r="B7" s="83" t="s">
        <v>336</v>
      </c>
      <c r="C7" s="79"/>
      <c r="D7" s="80">
        <v>2500</v>
      </c>
      <c r="E7" s="80"/>
      <c r="F7" s="88">
        <v>2500</v>
      </c>
      <c r="G7" s="88"/>
      <c r="H7" s="88">
        <v>2500</v>
      </c>
      <c r="I7" s="88"/>
      <c r="J7" s="88">
        <v>2500</v>
      </c>
    </row>
    <row r="8" spans="1:10">
      <c r="A8" s="116">
        <v>8</v>
      </c>
      <c r="B8" s="83" t="s">
        <v>594</v>
      </c>
      <c r="C8" s="79"/>
      <c r="D8" s="80">
        <v>582</v>
      </c>
      <c r="E8" s="80"/>
      <c r="F8" s="88">
        <v>0</v>
      </c>
      <c r="G8" s="88"/>
      <c r="H8" s="88">
        <v>172</v>
      </c>
      <c r="I8" s="88"/>
      <c r="J8" s="88">
        <v>0</v>
      </c>
    </row>
    <row r="9" spans="1:10">
      <c r="A9" s="116">
        <v>9</v>
      </c>
      <c r="B9" s="84" t="s">
        <v>11</v>
      </c>
      <c r="C9" s="91"/>
      <c r="D9" s="92">
        <f xml:space="preserve"> SUM(D3:D7)</f>
        <v>103516</v>
      </c>
      <c r="E9" s="92"/>
      <c r="F9" s="94">
        <f>SUM(F3:F8)</f>
        <v>110560</v>
      </c>
      <c r="G9" s="94"/>
      <c r="H9" s="94">
        <f>SUM(H3:H8)</f>
        <v>96127</v>
      </c>
      <c r="I9" s="94"/>
      <c r="J9" s="94">
        <f>SUM(J3:J8)</f>
        <v>109878</v>
      </c>
    </row>
    <row r="10" spans="1:10">
      <c r="A10" s="116">
        <v>10</v>
      </c>
      <c r="B10" s="83"/>
      <c r="C10" s="79"/>
      <c r="D10" s="80"/>
      <c r="E10" s="80"/>
      <c r="F10" s="88"/>
      <c r="G10" s="88"/>
      <c r="H10" s="88"/>
      <c r="I10" s="88"/>
      <c r="J10" s="88"/>
    </row>
    <row r="11" spans="1:10">
      <c r="A11" s="116">
        <v>11</v>
      </c>
      <c r="B11" s="78" t="s">
        <v>12</v>
      </c>
      <c r="C11" s="79"/>
      <c r="D11" s="80"/>
      <c r="E11" s="80"/>
      <c r="F11" s="88"/>
      <c r="G11" s="88"/>
      <c r="H11" s="88"/>
      <c r="I11" s="88"/>
      <c r="J11" s="88"/>
    </row>
    <row r="12" spans="1:10">
      <c r="A12" s="116">
        <v>12</v>
      </c>
      <c r="B12" s="78" t="s">
        <v>13</v>
      </c>
      <c r="C12" s="79"/>
      <c r="D12" s="80"/>
      <c r="E12" s="80"/>
      <c r="F12" s="88"/>
      <c r="G12" s="88"/>
      <c r="H12" s="88"/>
      <c r="I12" s="88"/>
      <c r="J12" s="88"/>
    </row>
    <row r="13" spans="1:10">
      <c r="A13" s="116">
        <v>13</v>
      </c>
      <c r="B13" s="83" t="s">
        <v>14</v>
      </c>
      <c r="C13" s="79"/>
      <c r="D13" s="80">
        <v>29964</v>
      </c>
      <c r="E13" s="80"/>
      <c r="F13" s="88">
        <v>33500</v>
      </c>
      <c r="G13" s="88"/>
      <c r="H13" s="88">
        <v>25500</v>
      </c>
      <c r="I13" s="88"/>
      <c r="J13" s="88">
        <v>33500</v>
      </c>
    </row>
    <row r="14" spans="1:10">
      <c r="A14" s="116">
        <v>14</v>
      </c>
      <c r="B14" s="83" t="s">
        <v>123</v>
      </c>
      <c r="C14" s="79"/>
      <c r="D14" s="80">
        <v>1858</v>
      </c>
      <c r="E14" s="80"/>
      <c r="F14" s="88">
        <v>2077</v>
      </c>
      <c r="G14" s="88"/>
      <c r="H14" s="88">
        <v>1581</v>
      </c>
      <c r="I14" s="88"/>
      <c r="J14" s="88">
        <v>2077</v>
      </c>
    </row>
    <row r="15" spans="1:10">
      <c r="A15" s="116">
        <v>15</v>
      </c>
      <c r="B15" s="83" t="s">
        <v>17</v>
      </c>
      <c r="C15" s="79"/>
      <c r="D15" s="80">
        <v>434</v>
      </c>
      <c r="E15" s="80"/>
      <c r="F15" s="88">
        <v>486</v>
      </c>
      <c r="G15" s="88"/>
      <c r="H15" s="88">
        <v>370</v>
      </c>
      <c r="I15" s="88"/>
      <c r="J15" s="88">
        <v>486</v>
      </c>
    </row>
    <row r="16" spans="1:10">
      <c r="A16" s="116">
        <v>16</v>
      </c>
      <c r="B16" s="78" t="s">
        <v>20</v>
      </c>
      <c r="C16" s="79"/>
      <c r="D16" s="80"/>
      <c r="E16" s="80"/>
      <c r="F16" s="88"/>
      <c r="G16" s="88"/>
      <c r="H16" s="88"/>
      <c r="I16" s="88"/>
      <c r="J16" s="88"/>
    </row>
    <row r="17" spans="1:10">
      <c r="A17" s="116">
        <v>17</v>
      </c>
      <c r="B17" s="83" t="s">
        <v>337</v>
      </c>
      <c r="C17" s="79"/>
      <c r="D17" s="80">
        <v>9000</v>
      </c>
      <c r="E17" s="80"/>
      <c r="F17" s="88">
        <v>9000</v>
      </c>
      <c r="G17" s="88"/>
      <c r="H17" s="88">
        <v>9000</v>
      </c>
      <c r="I17" s="88"/>
      <c r="J17" s="88">
        <v>9000</v>
      </c>
    </row>
    <row r="18" spans="1:10">
      <c r="A18" s="116">
        <v>18</v>
      </c>
      <c r="B18" s="83" t="s">
        <v>183</v>
      </c>
      <c r="C18" s="79"/>
      <c r="D18" s="80">
        <v>889</v>
      </c>
      <c r="E18" s="80"/>
      <c r="F18" s="88">
        <v>1500</v>
      </c>
      <c r="G18" s="88"/>
      <c r="H18" s="88">
        <v>500</v>
      </c>
      <c r="I18" s="88"/>
      <c r="J18" s="88">
        <v>740</v>
      </c>
    </row>
    <row r="19" spans="1:10">
      <c r="A19" s="116">
        <v>19</v>
      </c>
      <c r="B19" s="83" t="s">
        <v>338</v>
      </c>
      <c r="C19" s="79"/>
      <c r="D19" s="80">
        <v>313</v>
      </c>
      <c r="E19" s="80"/>
      <c r="F19" s="88">
        <v>400</v>
      </c>
      <c r="G19" s="88"/>
      <c r="H19" s="88">
        <v>280</v>
      </c>
      <c r="I19" s="88"/>
      <c r="J19" s="88">
        <v>400</v>
      </c>
    </row>
    <row r="20" spans="1:10">
      <c r="A20" s="116">
        <v>20</v>
      </c>
      <c r="B20" s="83" t="s">
        <v>339</v>
      </c>
      <c r="C20" s="79"/>
      <c r="D20" s="80">
        <v>1945</v>
      </c>
      <c r="E20" s="80"/>
      <c r="F20" s="88">
        <v>1800</v>
      </c>
      <c r="G20" s="88"/>
      <c r="H20" s="88">
        <v>600</v>
      </c>
      <c r="I20" s="88"/>
      <c r="J20" s="88">
        <v>1800</v>
      </c>
    </row>
    <row r="21" spans="1:10">
      <c r="A21" s="116">
        <v>21</v>
      </c>
      <c r="B21" s="83" t="s">
        <v>798</v>
      </c>
      <c r="C21" s="79"/>
      <c r="D21" s="80">
        <v>0</v>
      </c>
      <c r="E21" s="80"/>
      <c r="F21" s="88">
        <v>0</v>
      </c>
      <c r="G21" s="88"/>
      <c r="H21" s="88">
        <v>0</v>
      </c>
      <c r="I21" s="88"/>
      <c r="J21" s="88">
        <v>75</v>
      </c>
    </row>
    <row r="22" spans="1:10">
      <c r="A22" s="116">
        <v>22</v>
      </c>
      <c r="B22" s="83" t="s">
        <v>340</v>
      </c>
      <c r="C22" s="79"/>
      <c r="D22" s="80">
        <v>23206</v>
      </c>
      <c r="E22" s="80"/>
      <c r="F22" s="88">
        <v>28000</v>
      </c>
      <c r="G22" s="88"/>
      <c r="H22" s="88">
        <v>20000</v>
      </c>
      <c r="I22" s="88"/>
      <c r="J22" s="88">
        <v>28000</v>
      </c>
    </row>
    <row r="23" spans="1:10">
      <c r="A23" s="116">
        <v>23</v>
      </c>
      <c r="B23" s="83" t="s">
        <v>185</v>
      </c>
      <c r="C23" s="79"/>
      <c r="D23" s="80">
        <v>7200</v>
      </c>
      <c r="E23" s="80"/>
      <c r="F23" s="88">
        <v>7920</v>
      </c>
      <c r="G23" s="88"/>
      <c r="H23" s="88">
        <v>7595</v>
      </c>
      <c r="I23" s="88"/>
      <c r="J23" s="88">
        <v>8355</v>
      </c>
    </row>
    <row r="24" spans="1:10">
      <c r="A24" s="116">
        <v>24</v>
      </c>
      <c r="B24" s="83" t="s">
        <v>56</v>
      </c>
      <c r="C24" s="79"/>
      <c r="D24" s="80">
        <v>7920</v>
      </c>
      <c r="E24" s="80"/>
      <c r="F24" s="88">
        <v>8500</v>
      </c>
      <c r="G24" s="80"/>
      <c r="H24" s="80">
        <v>6300</v>
      </c>
      <c r="I24" s="80"/>
      <c r="J24" s="88">
        <v>8500</v>
      </c>
    </row>
    <row r="25" spans="1:10">
      <c r="A25" s="116">
        <v>25</v>
      </c>
      <c r="B25" s="83" t="s">
        <v>57</v>
      </c>
      <c r="C25" s="79"/>
      <c r="D25" s="80">
        <v>2865</v>
      </c>
      <c r="E25" s="80"/>
      <c r="F25" s="88">
        <v>3500</v>
      </c>
      <c r="G25" s="80"/>
      <c r="H25" s="80">
        <v>2541</v>
      </c>
      <c r="I25" s="80"/>
      <c r="J25" s="88">
        <v>3500</v>
      </c>
    </row>
    <row r="26" spans="1:10">
      <c r="A26" s="116">
        <v>26</v>
      </c>
      <c r="B26" s="83" t="s">
        <v>341</v>
      </c>
      <c r="C26" s="79"/>
      <c r="D26" s="80">
        <v>909</v>
      </c>
      <c r="E26" s="80"/>
      <c r="F26" s="88">
        <v>1200</v>
      </c>
      <c r="G26" s="80"/>
      <c r="H26" s="88">
        <v>1100</v>
      </c>
      <c r="I26" s="80"/>
      <c r="J26" s="88">
        <v>1200</v>
      </c>
    </row>
    <row r="27" spans="1:10">
      <c r="A27" s="116">
        <v>27</v>
      </c>
      <c r="B27" s="83" t="s">
        <v>342</v>
      </c>
      <c r="C27" s="79"/>
      <c r="D27" s="80">
        <v>859</v>
      </c>
      <c r="E27" s="80"/>
      <c r="F27" s="88">
        <v>1500</v>
      </c>
      <c r="G27" s="80"/>
      <c r="H27" s="88">
        <v>1000</v>
      </c>
      <c r="I27" s="80"/>
      <c r="J27" s="88">
        <v>1500</v>
      </c>
    </row>
    <row r="28" spans="1:10">
      <c r="A28" s="116">
        <v>28</v>
      </c>
      <c r="B28" s="83" t="s">
        <v>343</v>
      </c>
      <c r="C28" s="79"/>
      <c r="D28" s="80">
        <v>2138</v>
      </c>
      <c r="E28" s="80"/>
      <c r="F28" s="88">
        <v>3000</v>
      </c>
      <c r="G28" s="80"/>
      <c r="H28" s="80">
        <v>1000</v>
      </c>
      <c r="I28" s="80"/>
      <c r="J28" s="88">
        <v>3000</v>
      </c>
    </row>
    <row r="29" spans="1:10">
      <c r="A29" s="116">
        <v>29</v>
      </c>
      <c r="B29" s="83" t="s">
        <v>344</v>
      </c>
      <c r="C29" s="79"/>
      <c r="D29" s="80">
        <v>1407</v>
      </c>
      <c r="E29" s="80"/>
      <c r="F29" s="80">
        <v>2000</v>
      </c>
      <c r="G29" s="80"/>
      <c r="H29" s="88">
        <v>1000</v>
      </c>
      <c r="I29" s="80"/>
      <c r="J29" s="80">
        <v>2000</v>
      </c>
    </row>
    <row r="30" spans="1:10">
      <c r="A30" s="116">
        <v>30</v>
      </c>
      <c r="B30" s="83" t="s">
        <v>131</v>
      </c>
      <c r="C30" s="79"/>
      <c r="D30" s="80">
        <v>1505</v>
      </c>
      <c r="E30" s="80"/>
      <c r="F30" s="80">
        <v>1000</v>
      </c>
      <c r="G30" s="80"/>
      <c r="H30" s="88">
        <v>1000</v>
      </c>
      <c r="I30" s="80"/>
      <c r="J30" s="80">
        <v>1000</v>
      </c>
    </row>
    <row r="31" spans="1:10">
      <c r="A31" s="116">
        <v>31</v>
      </c>
      <c r="B31" s="78" t="s">
        <v>33</v>
      </c>
      <c r="C31" s="79"/>
      <c r="D31" s="80"/>
      <c r="E31" s="80"/>
      <c r="F31" s="80"/>
      <c r="G31" s="80"/>
      <c r="H31" s="80"/>
      <c r="I31" s="80"/>
      <c r="J31" s="80"/>
    </row>
    <row r="32" spans="1:10">
      <c r="A32" s="116">
        <v>32</v>
      </c>
      <c r="B32" s="83" t="s">
        <v>345</v>
      </c>
      <c r="C32" s="79"/>
      <c r="D32" s="80">
        <v>2500</v>
      </c>
      <c r="E32" s="80"/>
      <c r="F32" s="88">
        <v>2500</v>
      </c>
      <c r="G32" s="80"/>
      <c r="H32" s="88">
        <v>2500</v>
      </c>
      <c r="I32" s="80"/>
      <c r="J32" s="88">
        <v>2500</v>
      </c>
    </row>
    <row r="33" spans="1:10">
      <c r="A33" s="116">
        <v>33</v>
      </c>
      <c r="B33" s="109" t="s">
        <v>346</v>
      </c>
      <c r="C33" s="79"/>
      <c r="D33" s="80">
        <v>3571</v>
      </c>
      <c r="E33" s="80"/>
      <c r="F33" s="88">
        <v>2000</v>
      </c>
      <c r="G33" s="80"/>
      <c r="H33" s="88">
        <v>0</v>
      </c>
      <c r="I33" s="80"/>
      <c r="J33" s="88">
        <v>2000</v>
      </c>
    </row>
    <row r="34" spans="1:10">
      <c r="A34" s="116">
        <v>34</v>
      </c>
      <c r="B34" s="84" t="s">
        <v>38</v>
      </c>
      <c r="C34" s="91"/>
      <c r="D34" s="92">
        <f>SUM(D12:D33)</f>
        <v>98483</v>
      </c>
      <c r="E34" s="92"/>
      <c r="F34" s="92">
        <f>SUM(F13:F33)</f>
        <v>109883</v>
      </c>
      <c r="G34" s="92"/>
      <c r="H34" s="94">
        <f>SUM(H13:H33)</f>
        <v>81867</v>
      </c>
      <c r="I34" s="94"/>
      <c r="J34" s="94">
        <f>SUM(J13:J33)</f>
        <v>109633</v>
      </c>
    </row>
    <row r="35" spans="1:10" ht="15.75" thickBot="1">
      <c r="A35" s="116">
        <v>35</v>
      </c>
      <c r="B35" s="84" t="s">
        <v>39</v>
      </c>
      <c r="C35" s="91"/>
      <c r="D35" s="95">
        <f>D9-D34</f>
        <v>5033</v>
      </c>
      <c r="E35" s="92"/>
      <c r="F35" s="95">
        <f>F9-F34</f>
        <v>677</v>
      </c>
      <c r="G35" s="92"/>
      <c r="H35" s="95">
        <f>H9-H34</f>
        <v>14260</v>
      </c>
      <c r="I35" s="92"/>
      <c r="J35" s="95">
        <f>J9-J34</f>
        <v>245</v>
      </c>
    </row>
    <row r="36" spans="1:10" ht="15.75" thickTop="1">
      <c r="A36" s="116"/>
      <c r="D36" s="139"/>
      <c r="E36" s="139"/>
      <c r="F36" s="139"/>
      <c r="G36" s="139"/>
      <c r="H36" s="139"/>
      <c r="I36" s="139"/>
      <c r="J36" s="139"/>
    </row>
    <row r="37" spans="1:10">
      <c r="A37" s="116"/>
      <c r="B37" s="56" t="s">
        <v>799</v>
      </c>
      <c r="D37" s="139"/>
      <c r="E37" s="139"/>
      <c r="F37" s="139"/>
      <c r="G37" s="139"/>
      <c r="H37" s="139"/>
      <c r="I37" s="139"/>
      <c r="J37" s="144"/>
    </row>
    <row r="38" spans="1:10">
      <c r="A38" s="116"/>
      <c r="B38" s="97" t="s">
        <v>800</v>
      </c>
      <c r="D38" s="139"/>
      <c r="E38" s="139"/>
      <c r="F38" s="139"/>
      <c r="G38" s="139"/>
      <c r="H38" s="139"/>
      <c r="I38" s="139"/>
      <c r="J38" s="139"/>
    </row>
    <row r="39" spans="1:10">
      <c r="A39" s="116"/>
      <c r="B39" s="97"/>
      <c r="D39" s="139"/>
      <c r="E39" s="139"/>
      <c r="F39" s="139"/>
      <c r="G39" s="139"/>
      <c r="H39" s="139"/>
      <c r="I39" s="139"/>
      <c r="J39" s="139"/>
    </row>
    <row r="40" spans="1:10">
      <c r="A40" t="s">
        <v>69</v>
      </c>
      <c r="B40" s="1" t="s">
        <v>347</v>
      </c>
      <c r="C40" s="1"/>
      <c r="D40" s="1"/>
      <c r="F40" t="s">
        <v>348</v>
      </c>
    </row>
    <row r="41" spans="1:10">
      <c r="A41" t="s">
        <v>69</v>
      </c>
      <c r="B41" s="1" t="s">
        <v>349</v>
      </c>
      <c r="C41" s="1"/>
      <c r="D41" s="1"/>
      <c r="F41" t="s">
        <v>350</v>
      </c>
    </row>
    <row r="42" spans="1:10">
      <c r="A42" t="s">
        <v>174</v>
      </c>
      <c r="B42" s="1" t="s">
        <v>351</v>
      </c>
      <c r="C42" s="1"/>
      <c r="D42" s="1"/>
    </row>
    <row r="43" spans="1:10">
      <c r="A43" t="s">
        <v>69</v>
      </c>
      <c r="B43" s="1" t="s">
        <v>352</v>
      </c>
      <c r="C43" s="1"/>
      <c r="D43" s="1"/>
    </row>
    <row r="44" spans="1:10">
      <c r="A44" t="s">
        <v>69</v>
      </c>
      <c r="B44" s="1" t="s">
        <v>353</v>
      </c>
      <c r="C44" s="1"/>
      <c r="D44" s="1"/>
    </row>
    <row r="46" spans="1:10">
      <c r="B46" s="117" t="s">
        <v>332</v>
      </c>
    </row>
  </sheetData>
  <printOptions gridLines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D2" sqref="D2:J2"/>
    </sheetView>
  </sheetViews>
  <sheetFormatPr defaultRowHeight="15"/>
  <cols>
    <col min="1" max="1" width="3.85546875" customWidth="1"/>
    <col min="2" max="2" width="23.42578125" customWidth="1"/>
    <col min="3" max="3" width="1.140625" customWidth="1"/>
    <col min="4" max="4" width="11.85546875" customWidth="1"/>
    <col min="5" max="5" width="1.140625" customWidth="1"/>
    <col min="6" max="6" width="12.42578125" customWidth="1"/>
    <col min="7" max="7" width="1.140625" customWidth="1"/>
    <col min="8" max="8" width="13" customWidth="1"/>
    <col min="9" max="9" width="1" customWidth="1"/>
    <col min="10" max="10" width="13.28515625" customWidth="1"/>
  </cols>
  <sheetData>
    <row r="1" spans="1:10" ht="15.75" thickBot="1">
      <c r="A1" s="116">
        <v>1</v>
      </c>
      <c r="B1" s="117" t="s">
        <v>749</v>
      </c>
      <c r="C1" s="191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 ht="16.5">
      <c r="A2" s="116">
        <v>2</v>
      </c>
      <c r="B2" s="78" t="s">
        <v>2</v>
      </c>
      <c r="C2" s="79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 s="116">
        <v>3</v>
      </c>
      <c r="B3" s="83" t="s">
        <v>354</v>
      </c>
      <c r="C3" s="79"/>
      <c r="D3" s="80">
        <v>638</v>
      </c>
      <c r="E3" s="80"/>
      <c r="F3" s="80">
        <v>154</v>
      </c>
      <c r="G3" s="80"/>
      <c r="H3" s="88">
        <v>155</v>
      </c>
      <c r="I3" s="88"/>
      <c r="J3" s="88">
        <v>0</v>
      </c>
    </row>
    <row r="4" spans="1:10" ht="15.75" thickBot="1">
      <c r="A4" s="116">
        <v>4</v>
      </c>
      <c r="B4" s="83"/>
      <c r="C4" s="79"/>
      <c r="D4" s="171"/>
      <c r="E4" s="171"/>
      <c r="F4" s="171"/>
      <c r="G4" s="171"/>
      <c r="H4" s="172"/>
      <c r="I4" s="172"/>
      <c r="J4" s="172"/>
    </row>
    <row r="5" spans="1:10">
      <c r="A5" s="116">
        <v>5</v>
      </c>
      <c r="B5" s="84" t="s">
        <v>11</v>
      </c>
      <c r="C5" s="91"/>
      <c r="D5" s="92">
        <f>SUM(D3:D4)</f>
        <v>638</v>
      </c>
      <c r="E5" s="92"/>
      <c r="F5" s="92">
        <f>SUM(F3:F4)</f>
        <v>154</v>
      </c>
      <c r="G5" s="92"/>
      <c r="H5" s="94">
        <f>SUM(H3:H4)</f>
        <v>155</v>
      </c>
      <c r="I5" s="94"/>
      <c r="J5" s="94">
        <f>SUM(J3:J4)</f>
        <v>0</v>
      </c>
    </row>
    <row r="6" spans="1:10">
      <c r="A6" s="116">
        <v>6</v>
      </c>
      <c r="B6" s="83"/>
      <c r="C6" s="79"/>
      <c r="D6" s="80"/>
      <c r="E6" s="80"/>
      <c r="F6" s="80"/>
      <c r="G6" s="80"/>
      <c r="H6" s="88"/>
      <c r="I6" s="88"/>
      <c r="J6" s="88"/>
    </row>
    <row r="7" spans="1:10">
      <c r="A7" s="116">
        <v>7</v>
      </c>
      <c r="B7" s="78" t="s">
        <v>12</v>
      </c>
      <c r="C7" s="79"/>
      <c r="D7" s="80"/>
      <c r="E7" s="80"/>
      <c r="F7" s="80"/>
      <c r="G7" s="80"/>
      <c r="H7" s="88"/>
      <c r="I7" s="88"/>
      <c r="J7" s="88"/>
    </row>
    <row r="8" spans="1:10">
      <c r="A8" s="116">
        <v>8</v>
      </c>
      <c r="B8" s="78" t="s">
        <v>20</v>
      </c>
      <c r="C8" s="79"/>
      <c r="D8" s="80"/>
      <c r="E8" s="80"/>
      <c r="F8" s="80"/>
      <c r="G8" s="80"/>
      <c r="H8" s="88"/>
      <c r="I8" s="88"/>
      <c r="J8" s="88"/>
    </row>
    <row r="9" spans="1:10">
      <c r="A9" s="116">
        <v>9</v>
      </c>
      <c r="B9" s="83" t="s">
        <v>355</v>
      </c>
      <c r="C9" s="79"/>
      <c r="D9" s="80">
        <v>0</v>
      </c>
      <c r="E9" s="80"/>
      <c r="F9" s="80">
        <v>154</v>
      </c>
      <c r="G9" s="80"/>
      <c r="H9" s="88">
        <v>896</v>
      </c>
      <c r="I9" s="88"/>
      <c r="J9" s="88">
        <v>0</v>
      </c>
    </row>
    <row r="10" spans="1:10">
      <c r="A10" s="116">
        <v>10</v>
      </c>
      <c r="B10" s="109" t="s">
        <v>38</v>
      </c>
      <c r="C10" s="91"/>
      <c r="D10" s="92">
        <f>SUM(D8:D9)</f>
        <v>0</v>
      </c>
      <c r="E10" s="92"/>
      <c r="F10" s="92">
        <f>SUM(F9:F9)</f>
        <v>154</v>
      </c>
      <c r="G10" s="92"/>
      <c r="H10" s="94">
        <f>SUM(H8:H9)</f>
        <v>896</v>
      </c>
      <c r="I10" s="94"/>
      <c r="J10" s="94">
        <f>SUM(J8:J9)</f>
        <v>0</v>
      </c>
    </row>
    <row r="11" spans="1:10">
      <c r="A11" s="116">
        <v>11</v>
      </c>
      <c r="B11" s="83"/>
      <c r="C11" s="79"/>
      <c r="D11" s="80"/>
      <c r="E11" s="80"/>
      <c r="F11" s="80"/>
      <c r="G11" s="80"/>
      <c r="H11" s="88"/>
      <c r="I11" s="88"/>
      <c r="J11" s="88"/>
    </row>
    <row r="12" spans="1:10" ht="15.75" thickBot="1">
      <c r="A12" s="116">
        <v>12</v>
      </c>
      <c r="B12" s="84" t="s">
        <v>39</v>
      </c>
      <c r="C12" s="91"/>
      <c r="D12" s="95">
        <f xml:space="preserve"> SUM(D5-D10)</f>
        <v>638</v>
      </c>
      <c r="E12" s="92"/>
      <c r="F12" s="95">
        <f>F5-F10</f>
        <v>0</v>
      </c>
      <c r="G12" s="92"/>
      <c r="H12" s="95">
        <f>H5-H10</f>
        <v>-741</v>
      </c>
      <c r="I12" s="95"/>
      <c r="J12" s="95">
        <f>J5-J10</f>
        <v>0</v>
      </c>
    </row>
    <row r="13" spans="1:10" ht="15.75" thickTop="1">
      <c r="A13" s="116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0">
      <c r="A14" s="139" t="s">
        <v>69</v>
      </c>
      <c r="B14" s="192" t="s">
        <v>577</v>
      </c>
      <c r="C14" s="139"/>
      <c r="D14" s="139"/>
      <c r="E14" s="139"/>
      <c r="F14" s="139"/>
      <c r="G14" s="139"/>
      <c r="H14" s="139"/>
      <c r="I14" s="139"/>
      <c r="J14" s="139"/>
    </row>
    <row r="15" spans="1:10">
      <c r="A15" s="139"/>
      <c r="B15" s="143" t="s">
        <v>356</v>
      </c>
      <c r="C15" s="139"/>
      <c r="D15" s="139"/>
      <c r="E15" s="139"/>
      <c r="F15" s="139"/>
      <c r="G15" s="139"/>
      <c r="H15" s="139"/>
      <c r="I15" s="139"/>
      <c r="J15" s="139"/>
    </row>
    <row r="16" spans="1:10">
      <c r="A16" s="139"/>
      <c r="B16" s="139"/>
      <c r="C16" s="139"/>
      <c r="D16" s="144"/>
      <c r="E16" s="139"/>
      <c r="F16" s="139"/>
      <c r="G16" s="139"/>
      <c r="H16" s="139"/>
      <c r="I16" s="139"/>
      <c r="J16" s="139"/>
    </row>
    <row r="18" spans="2:2">
      <c r="B18" s="117" t="s">
        <v>749</v>
      </c>
    </row>
  </sheetData>
  <printOptions gridLines="1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18" sqref="A18:XFD18"/>
    </sheetView>
  </sheetViews>
  <sheetFormatPr defaultRowHeight="15"/>
  <cols>
    <col min="1" max="1" width="3.28515625" customWidth="1"/>
    <col min="2" max="2" width="24.85546875" customWidth="1"/>
    <col min="3" max="3" width="1.140625" customWidth="1"/>
    <col min="4" max="4" width="11.85546875" customWidth="1"/>
    <col min="5" max="5" width="0.85546875" customWidth="1"/>
    <col min="6" max="6" width="11.7109375" customWidth="1"/>
    <col min="7" max="7" width="1" customWidth="1"/>
    <col min="8" max="8" width="13" customWidth="1"/>
    <col min="9" max="9" width="1.140625" customWidth="1"/>
    <col min="10" max="10" width="13.42578125" customWidth="1"/>
  </cols>
  <sheetData>
    <row r="1" spans="1:10" ht="15.75" thickBot="1">
      <c r="A1" s="116">
        <v>1</v>
      </c>
      <c r="B1" s="117" t="s">
        <v>751</v>
      </c>
      <c r="C1" s="191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>
      <c r="A2" s="116">
        <v>2</v>
      </c>
      <c r="B2" s="78" t="s">
        <v>2</v>
      </c>
      <c r="C2" s="79"/>
      <c r="D2" s="81"/>
      <c r="E2" s="81"/>
      <c r="F2" s="81"/>
      <c r="G2" s="81"/>
      <c r="H2" s="81"/>
      <c r="I2" s="81"/>
      <c r="J2" s="81"/>
    </row>
    <row r="3" spans="1:10">
      <c r="A3" s="116">
        <v>3</v>
      </c>
      <c r="B3" s="83" t="s">
        <v>357</v>
      </c>
      <c r="C3" s="79"/>
      <c r="D3" s="80">
        <v>0</v>
      </c>
      <c r="E3" s="80"/>
      <c r="F3" s="80">
        <v>0</v>
      </c>
      <c r="G3" s="80"/>
      <c r="H3" s="88"/>
      <c r="I3" s="88"/>
      <c r="J3" s="88">
        <v>0</v>
      </c>
    </row>
    <row r="4" spans="1:10">
      <c r="A4" s="116">
        <v>4</v>
      </c>
      <c r="B4" s="83" t="s">
        <v>358</v>
      </c>
      <c r="C4" s="79"/>
      <c r="D4" s="80">
        <v>0</v>
      </c>
      <c r="E4" s="80"/>
      <c r="F4" s="80">
        <v>0</v>
      </c>
      <c r="G4" s="80"/>
      <c r="H4" s="88"/>
      <c r="I4" s="88"/>
      <c r="J4" s="88">
        <v>0</v>
      </c>
    </row>
    <row r="5" spans="1:10" ht="15.75" thickBot="1">
      <c r="A5" s="116">
        <v>5</v>
      </c>
      <c r="B5" s="83"/>
      <c r="C5" s="79"/>
      <c r="D5" s="171"/>
      <c r="E5" s="171"/>
      <c r="F5" s="171"/>
      <c r="G5" s="171"/>
      <c r="H5" s="172"/>
      <c r="I5" s="172"/>
      <c r="J5" s="172"/>
    </row>
    <row r="6" spans="1:10">
      <c r="A6" s="116">
        <v>6</v>
      </c>
      <c r="B6" s="84" t="s">
        <v>11</v>
      </c>
      <c r="C6" s="91"/>
      <c r="D6" s="92">
        <f>SUM(D3:D5)</f>
        <v>0</v>
      </c>
      <c r="E6" s="92"/>
      <c r="F6" s="92">
        <f>SUM(F3:F5)</f>
        <v>0</v>
      </c>
      <c r="G6" s="92"/>
      <c r="H6" s="94">
        <f>SUM(H3:H5)</f>
        <v>0</v>
      </c>
      <c r="I6" s="94"/>
      <c r="J6" s="94">
        <f>SUM(J3:J5)</f>
        <v>0</v>
      </c>
    </row>
    <row r="7" spans="1:10">
      <c r="A7" s="116">
        <v>7</v>
      </c>
      <c r="B7" s="83"/>
      <c r="C7" s="79"/>
      <c r="D7" s="80"/>
      <c r="E7" s="80"/>
      <c r="F7" s="80"/>
      <c r="G7" s="80"/>
      <c r="H7" s="88"/>
      <c r="I7" s="88"/>
      <c r="J7" s="88"/>
    </row>
    <row r="8" spans="1:10">
      <c r="A8" s="116">
        <v>8</v>
      </c>
      <c r="B8" s="78" t="s">
        <v>12</v>
      </c>
      <c r="C8" s="79"/>
      <c r="D8" s="80"/>
      <c r="E8" s="80"/>
      <c r="F8" s="80"/>
      <c r="G8" s="80"/>
      <c r="H8" s="88"/>
      <c r="I8" s="88"/>
      <c r="J8" s="88"/>
    </row>
    <row r="9" spans="1:10">
      <c r="A9" s="116">
        <v>9</v>
      </c>
      <c r="B9" s="78" t="s">
        <v>20</v>
      </c>
      <c r="C9" s="79"/>
      <c r="D9" s="80"/>
      <c r="E9" s="80"/>
      <c r="F9" s="80"/>
      <c r="G9" s="80"/>
      <c r="H9" s="88"/>
      <c r="I9" s="88"/>
      <c r="J9" s="88"/>
    </row>
    <row r="10" spans="1:10">
      <c r="A10" s="116">
        <v>10</v>
      </c>
      <c r="B10" s="83" t="s">
        <v>359</v>
      </c>
      <c r="C10" s="79"/>
      <c r="D10" s="80">
        <v>0</v>
      </c>
      <c r="E10" s="80"/>
      <c r="F10" s="80">
        <v>0</v>
      </c>
      <c r="G10" s="80"/>
      <c r="H10" s="88">
        <v>0</v>
      </c>
      <c r="I10" s="88"/>
      <c r="J10" s="88">
        <v>0</v>
      </c>
    </row>
    <row r="11" spans="1:10">
      <c r="A11" s="116">
        <v>11</v>
      </c>
      <c r="B11" s="109" t="s">
        <v>38</v>
      </c>
      <c r="C11" s="91"/>
      <c r="D11" s="92"/>
      <c r="E11" s="92"/>
      <c r="F11" s="92">
        <f>SUM(F10:F10)</f>
        <v>0</v>
      </c>
      <c r="G11" s="92"/>
      <c r="H11" s="94">
        <f>SUM(H10:H10)</f>
        <v>0</v>
      </c>
      <c r="I11" s="94"/>
      <c r="J11" s="94">
        <f>SUM(J10:J10)</f>
        <v>0</v>
      </c>
    </row>
    <row r="12" spans="1:10">
      <c r="A12" s="116">
        <v>12</v>
      </c>
      <c r="B12" s="83"/>
      <c r="C12" s="79"/>
      <c r="D12" s="80"/>
      <c r="E12" s="80"/>
      <c r="F12" s="80"/>
      <c r="G12" s="80"/>
      <c r="H12" s="88"/>
      <c r="I12" s="88"/>
      <c r="J12" s="88"/>
    </row>
    <row r="13" spans="1:10" ht="15.75" thickBot="1">
      <c r="A13" s="116">
        <v>13</v>
      </c>
      <c r="B13" s="84" t="s">
        <v>39</v>
      </c>
      <c r="C13" s="91"/>
      <c r="D13" s="95">
        <f xml:space="preserve"> SUM(D6-D11)</f>
        <v>0</v>
      </c>
      <c r="E13" s="92"/>
      <c r="F13" s="95">
        <f>F6-F11</f>
        <v>0</v>
      </c>
      <c r="G13" s="92"/>
      <c r="H13" s="95">
        <f>H6-H11</f>
        <v>0</v>
      </c>
      <c r="I13" s="92"/>
      <c r="J13" s="95">
        <f>J6-J11</f>
        <v>0</v>
      </c>
    </row>
    <row r="14" spans="1:10" ht="15.75" thickTop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</row>
    <row r="15" spans="1:10">
      <c r="A15" s="139" t="s">
        <v>69</v>
      </c>
      <c r="B15" s="193" t="s">
        <v>360</v>
      </c>
      <c r="C15" s="139"/>
      <c r="D15" s="139"/>
      <c r="E15" s="139"/>
      <c r="F15" s="139"/>
      <c r="G15" s="139"/>
      <c r="H15" s="139"/>
      <c r="I15" s="139"/>
      <c r="J15" s="139"/>
    </row>
    <row r="17" spans="2:2">
      <c r="B17" s="117" t="s">
        <v>751</v>
      </c>
    </row>
  </sheetData>
  <printOptions gridLines="1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K25" sqref="K25"/>
    </sheetView>
  </sheetViews>
  <sheetFormatPr defaultRowHeight="15"/>
  <cols>
    <col min="1" max="1" width="4.28515625" customWidth="1"/>
    <col min="2" max="2" width="29.140625" customWidth="1"/>
    <col min="3" max="3" width="1.140625" customWidth="1"/>
    <col min="4" max="4" width="14" customWidth="1"/>
    <col min="5" max="5" width="1.42578125" customWidth="1"/>
    <col min="6" max="6" width="15" customWidth="1"/>
    <col min="7" max="7" width="0.85546875" customWidth="1"/>
    <col min="8" max="8" width="13.42578125" customWidth="1"/>
    <col min="9" max="9" width="1.140625" customWidth="1"/>
    <col min="10" max="10" width="17" customWidth="1"/>
  </cols>
  <sheetData>
    <row r="1" spans="1:10">
      <c r="A1">
        <v>1</v>
      </c>
      <c r="B1" s="219" t="s">
        <v>752</v>
      </c>
      <c r="C1" s="246"/>
      <c r="D1" s="246" t="s">
        <v>511</v>
      </c>
      <c r="E1" s="246"/>
      <c r="F1" s="246" t="s">
        <v>1</v>
      </c>
      <c r="G1" s="246"/>
      <c r="H1" s="264" t="s">
        <v>512</v>
      </c>
      <c r="I1" s="264"/>
      <c r="J1" s="246" t="s">
        <v>513</v>
      </c>
    </row>
    <row r="2" spans="1:10" ht="16.5">
      <c r="A2">
        <v>2</v>
      </c>
      <c r="B2" s="246" t="s">
        <v>2</v>
      </c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>
        <v>3</v>
      </c>
      <c r="B3" t="s">
        <v>362</v>
      </c>
      <c r="D3" s="247">
        <v>66967</v>
      </c>
      <c r="F3" s="257">
        <v>57062</v>
      </c>
      <c r="H3" s="257">
        <v>101005</v>
      </c>
      <c r="I3" s="251"/>
      <c r="J3" s="258">
        <v>60000</v>
      </c>
    </row>
    <row r="4" spans="1:10">
      <c r="A4">
        <v>4</v>
      </c>
      <c r="B4" t="s">
        <v>363</v>
      </c>
      <c r="D4" s="247">
        <v>9680</v>
      </c>
      <c r="F4" s="257">
        <v>10038</v>
      </c>
      <c r="H4" s="257">
        <v>10631</v>
      </c>
      <c r="I4" s="251"/>
      <c r="J4" s="258">
        <v>10100</v>
      </c>
    </row>
    <row r="5" spans="1:10">
      <c r="A5">
        <v>5</v>
      </c>
      <c r="B5" t="s">
        <v>361</v>
      </c>
      <c r="D5" s="247">
        <v>73282</v>
      </c>
      <c r="F5" s="257">
        <v>68000</v>
      </c>
      <c r="H5" s="257">
        <v>75474</v>
      </c>
      <c r="I5" s="251"/>
      <c r="J5" s="313">
        <v>75000</v>
      </c>
    </row>
    <row r="6" spans="1:10">
      <c r="A6">
        <v>6</v>
      </c>
      <c r="B6" t="s">
        <v>539</v>
      </c>
      <c r="D6" s="247">
        <v>2643</v>
      </c>
      <c r="F6" s="257">
        <v>1900</v>
      </c>
      <c r="H6" s="257">
        <v>2022</v>
      </c>
      <c r="I6" s="251"/>
      <c r="J6" s="258">
        <v>2000</v>
      </c>
    </row>
    <row r="7" spans="1:10">
      <c r="A7">
        <v>7</v>
      </c>
      <c r="B7" t="s">
        <v>540</v>
      </c>
      <c r="D7" s="247"/>
      <c r="F7" s="257"/>
      <c r="H7" s="257"/>
      <c r="I7" s="251"/>
      <c r="J7" s="258">
        <f t="shared" ref="J7:J9" si="0">SUM(H7)</f>
        <v>0</v>
      </c>
    </row>
    <row r="8" spans="1:10">
      <c r="A8">
        <v>8</v>
      </c>
      <c r="B8" t="s">
        <v>364</v>
      </c>
      <c r="D8" s="247">
        <v>160</v>
      </c>
      <c r="F8" s="257">
        <v>0</v>
      </c>
      <c r="H8" s="257">
        <v>320</v>
      </c>
      <c r="I8" s="251"/>
      <c r="J8" s="258">
        <v>0</v>
      </c>
    </row>
    <row r="9" spans="1:10">
      <c r="A9">
        <v>9</v>
      </c>
      <c r="B9" t="s">
        <v>541</v>
      </c>
      <c r="D9" s="247">
        <v>0</v>
      </c>
      <c r="F9" s="257">
        <v>0</v>
      </c>
      <c r="H9" s="257">
        <v>775</v>
      </c>
      <c r="I9" s="251"/>
      <c r="J9" s="258">
        <f t="shared" si="0"/>
        <v>775</v>
      </c>
    </row>
    <row r="10" spans="1:10">
      <c r="A10">
        <v>10</v>
      </c>
      <c r="B10" t="s">
        <v>365</v>
      </c>
      <c r="D10" s="247">
        <v>219845</v>
      </c>
      <c r="F10" s="257">
        <v>203200</v>
      </c>
      <c r="H10" s="257">
        <v>227170</v>
      </c>
      <c r="I10" s="251"/>
      <c r="J10" s="147">
        <v>225000</v>
      </c>
    </row>
    <row r="11" spans="1:10">
      <c r="A11">
        <v>11</v>
      </c>
      <c r="B11" s="246" t="s">
        <v>11</v>
      </c>
      <c r="D11" s="251">
        <f>SUM(D3:D10)</f>
        <v>372577</v>
      </c>
      <c r="F11" s="251">
        <f>SUM(F3:F10)</f>
        <v>340200</v>
      </c>
      <c r="H11" s="251">
        <f>SUM(H3:H10)</f>
        <v>417397</v>
      </c>
      <c r="I11" s="251"/>
      <c r="J11" s="258">
        <f>SUM(J3:J10)</f>
        <v>372875</v>
      </c>
    </row>
    <row r="12" spans="1:10">
      <c r="A12">
        <v>12</v>
      </c>
      <c r="B12" s="246" t="s">
        <v>20</v>
      </c>
      <c r="D12" s="247"/>
      <c r="F12" s="247"/>
      <c r="H12" s="251"/>
      <c r="I12" s="251"/>
    </row>
    <row r="13" spans="1:10">
      <c r="A13">
        <v>13</v>
      </c>
      <c r="B13" t="s">
        <v>542</v>
      </c>
      <c r="D13" s="247">
        <v>258</v>
      </c>
      <c r="F13" s="247">
        <v>500</v>
      </c>
      <c r="H13" s="257">
        <v>0</v>
      </c>
      <c r="I13" s="251"/>
      <c r="J13" s="258">
        <v>500</v>
      </c>
    </row>
    <row r="14" spans="1:10">
      <c r="A14">
        <v>14</v>
      </c>
      <c r="B14" t="s">
        <v>366</v>
      </c>
      <c r="D14" s="247">
        <v>9000</v>
      </c>
      <c r="F14" s="247">
        <v>9000</v>
      </c>
      <c r="H14" s="257">
        <v>9000</v>
      </c>
      <c r="I14" s="251"/>
      <c r="J14" s="258">
        <v>9000</v>
      </c>
    </row>
    <row r="15" spans="1:10">
      <c r="A15">
        <v>15</v>
      </c>
      <c r="B15" t="s">
        <v>367</v>
      </c>
      <c r="D15" s="247">
        <v>12</v>
      </c>
      <c r="F15" s="247">
        <v>25</v>
      </c>
      <c r="H15" s="257">
        <v>26</v>
      </c>
      <c r="I15" s="251"/>
      <c r="J15" s="258">
        <v>30</v>
      </c>
    </row>
    <row r="16" spans="1:10">
      <c r="A16">
        <v>16</v>
      </c>
      <c r="B16" t="s">
        <v>368</v>
      </c>
      <c r="D16" s="247">
        <v>1850</v>
      </c>
      <c r="F16" s="247">
        <v>1850</v>
      </c>
      <c r="H16" s="257">
        <v>1850</v>
      </c>
      <c r="I16" s="251"/>
      <c r="J16" s="258">
        <v>1850</v>
      </c>
    </row>
    <row r="17" spans="1:14">
      <c r="A17">
        <v>17</v>
      </c>
      <c r="B17" s="246" t="s">
        <v>33</v>
      </c>
      <c r="D17" s="247"/>
      <c r="F17" s="247"/>
      <c r="H17" s="251"/>
      <c r="I17" s="251"/>
      <c r="J17" s="258"/>
    </row>
    <row r="18" spans="1:14">
      <c r="A18">
        <v>18</v>
      </c>
      <c r="B18" t="s">
        <v>346</v>
      </c>
      <c r="D18" s="247">
        <v>371057</v>
      </c>
      <c r="F18" s="247">
        <v>814399</v>
      </c>
      <c r="H18" s="270">
        <v>378516</v>
      </c>
      <c r="I18" s="248"/>
      <c r="J18" s="252">
        <v>543619</v>
      </c>
    </row>
    <row r="19" spans="1:14">
      <c r="A19">
        <v>19</v>
      </c>
      <c r="B19" t="s">
        <v>543</v>
      </c>
      <c r="D19" s="247"/>
      <c r="F19" s="247"/>
      <c r="H19" s="270"/>
      <c r="I19" s="248"/>
      <c r="J19" s="258"/>
    </row>
    <row r="20" spans="1:14">
      <c r="A20">
        <v>20</v>
      </c>
      <c r="B20" s="246" t="s">
        <v>35</v>
      </c>
      <c r="D20" s="247"/>
      <c r="F20" s="247"/>
      <c r="H20" s="257"/>
      <c r="I20" s="251"/>
      <c r="J20" s="258"/>
    </row>
    <row r="21" spans="1:14">
      <c r="A21">
        <v>21</v>
      </c>
      <c r="B21" t="s">
        <v>843</v>
      </c>
      <c r="D21" s="247">
        <v>75000</v>
      </c>
      <c r="F21" s="247">
        <v>75000</v>
      </c>
      <c r="H21" s="257">
        <v>155000</v>
      </c>
      <c r="I21" s="251"/>
      <c r="J21" s="147">
        <v>155000</v>
      </c>
    </row>
    <row r="22" spans="1:14">
      <c r="A22">
        <v>22</v>
      </c>
      <c r="B22" s="335" t="s">
        <v>853</v>
      </c>
      <c r="C22" s="336"/>
      <c r="D22" s="337">
        <v>0</v>
      </c>
      <c r="E22" s="336"/>
      <c r="F22" s="337">
        <v>0</v>
      </c>
      <c r="G22" s="336"/>
      <c r="H22" s="338">
        <v>0</v>
      </c>
      <c r="I22" s="339"/>
      <c r="J22" s="340">
        <v>45000</v>
      </c>
    </row>
    <row r="23" spans="1:14">
      <c r="A23">
        <v>23</v>
      </c>
      <c r="B23" s="320" t="s">
        <v>852</v>
      </c>
      <c r="F23" s="247"/>
      <c r="H23" s="257"/>
      <c r="I23" s="251"/>
      <c r="J23" s="253"/>
    </row>
    <row r="24" spans="1:14">
      <c r="A24">
        <v>24</v>
      </c>
      <c r="B24" t="s">
        <v>544</v>
      </c>
      <c r="D24" s="247">
        <v>117000</v>
      </c>
      <c r="F24" s="247">
        <v>117000</v>
      </c>
      <c r="H24" s="257">
        <v>117000</v>
      </c>
      <c r="I24" s="251"/>
      <c r="J24" s="258">
        <v>120000</v>
      </c>
    </row>
    <row r="25" spans="1:14" ht="17.25">
      <c r="A25">
        <v>25</v>
      </c>
      <c r="B25" s="246" t="s">
        <v>38</v>
      </c>
      <c r="D25" s="254">
        <f>SUM(D13:D24)</f>
        <v>574177</v>
      </c>
      <c r="F25" s="254">
        <f>SUM(F13:F24)</f>
        <v>1017774</v>
      </c>
      <c r="H25" s="254">
        <f>SUM(H13:H24)</f>
        <v>661392</v>
      </c>
      <c r="I25" s="254"/>
      <c r="J25" s="271">
        <f>SUM(J13:J24)</f>
        <v>874999</v>
      </c>
    </row>
    <row r="26" spans="1:14">
      <c r="A26">
        <v>26</v>
      </c>
      <c r="B26" s="246" t="s">
        <v>39</v>
      </c>
      <c r="D26" s="247">
        <f>SUM(D11)-D25</f>
        <v>-201600</v>
      </c>
      <c r="F26" s="247">
        <f>SUM(F11-F25)</f>
        <v>-677574</v>
      </c>
      <c r="H26" s="251">
        <f>SUM(H11-H25)</f>
        <v>-243995</v>
      </c>
      <c r="I26" s="251"/>
      <c r="J26" s="247">
        <f>SUM(J11-J25)</f>
        <v>-502124</v>
      </c>
    </row>
    <row r="27" spans="1:14">
      <c r="A27" t="s">
        <v>69</v>
      </c>
      <c r="B27" s="98" t="s">
        <v>718</v>
      </c>
      <c r="D27" s="260" t="s">
        <v>545</v>
      </c>
      <c r="E27" s="261"/>
      <c r="F27" s="260"/>
      <c r="H27" s="247"/>
      <c r="I27" s="247"/>
    </row>
    <row r="28" spans="1:14">
      <c r="B28" s="98" t="s">
        <v>719</v>
      </c>
      <c r="D28" s="261" t="s">
        <v>721</v>
      </c>
      <c r="E28" s="261"/>
      <c r="F28" s="260"/>
      <c r="H28" s="248"/>
      <c r="I28" s="248"/>
      <c r="J28" s="72"/>
    </row>
    <row r="29" spans="1:14">
      <c r="B29" s="98" t="s">
        <v>808</v>
      </c>
      <c r="D29" s="247"/>
      <c r="F29" s="247"/>
      <c r="H29" s="249"/>
      <c r="I29" s="249"/>
      <c r="J29" s="72"/>
    </row>
    <row r="30" spans="1:14">
      <c r="B30" s="98" t="s">
        <v>720</v>
      </c>
      <c r="D30" s="247"/>
      <c r="F30" s="247"/>
      <c r="H30" s="249"/>
      <c r="I30" s="249"/>
      <c r="J30" s="72"/>
    </row>
    <row r="31" spans="1:14">
      <c r="B31" s="264" t="s">
        <v>526</v>
      </c>
      <c r="D31" s="247"/>
      <c r="F31" s="247"/>
      <c r="H31" s="249"/>
      <c r="I31" s="249"/>
    </row>
    <row r="32" spans="1:14">
      <c r="A32" t="s">
        <v>69</v>
      </c>
      <c r="B32" t="s">
        <v>369</v>
      </c>
      <c r="D32" s="247"/>
      <c r="F32" s="247"/>
      <c r="H32" s="247"/>
      <c r="I32" s="247"/>
      <c r="N32" s="72"/>
    </row>
    <row r="33" spans="1:9" ht="18.75">
      <c r="A33" t="s">
        <v>69</v>
      </c>
      <c r="B33" s="194" t="s">
        <v>370</v>
      </c>
      <c r="D33" s="247" t="s">
        <v>546</v>
      </c>
      <c r="F33" s="247" t="s">
        <v>547</v>
      </c>
      <c r="H33" s="247"/>
      <c r="I33" s="247"/>
    </row>
    <row r="34" spans="1:9">
      <c r="B34" s="1" t="s">
        <v>837</v>
      </c>
      <c r="D34" s="247">
        <v>101260</v>
      </c>
      <c r="F34" s="247">
        <v>1933</v>
      </c>
      <c r="H34" s="247"/>
      <c r="I34" s="247"/>
    </row>
    <row r="35" spans="1:9">
      <c r="B35" s="1" t="s">
        <v>877</v>
      </c>
      <c r="D35" s="247">
        <v>103197</v>
      </c>
      <c r="F35" s="247">
        <v>990</v>
      </c>
      <c r="H35" s="247"/>
      <c r="I35" s="247"/>
    </row>
    <row r="36" spans="1:9">
      <c r="B36" s="1" t="s">
        <v>371</v>
      </c>
      <c r="D36" s="247">
        <v>4154</v>
      </c>
      <c r="F36" s="247">
        <v>116</v>
      </c>
      <c r="H36" s="247"/>
      <c r="I36" s="247"/>
    </row>
    <row r="37" spans="1:9">
      <c r="B37" s="1" t="s">
        <v>838</v>
      </c>
      <c r="D37" s="247">
        <v>87843</v>
      </c>
      <c r="E37">
        <v>990</v>
      </c>
      <c r="F37" s="247">
        <v>650</v>
      </c>
      <c r="H37" s="247"/>
      <c r="I37" s="247"/>
    </row>
    <row r="38" spans="1:9">
      <c r="B38" s="1" t="s">
        <v>839</v>
      </c>
      <c r="C38" s="262"/>
      <c r="D38" s="257">
        <v>60263</v>
      </c>
      <c r="E38" s="262"/>
      <c r="F38" s="257">
        <v>575</v>
      </c>
      <c r="H38" s="247"/>
      <c r="I38" s="247"/>
    </row>
    <row r="39" spans="1:9">
      <c r="B39" s="1" t="s">
        <v>842</v>
      </c>
      <c r="C39" s="262"/>
      <c r="D39" s="257">
        <v>29326</v>
      </c>
      <c r="E39" s="262"/>
      <c r="F39" s="257">
        <v>350</v>
      </c>
      <c r="H39" s="247"/>
      <c r="I39" s="247"/>
    </row>
    <row r="40" spans="1:9">
      <c r="B40" s="1" t="s">
        <v>840</v>
      </c>
      <c r="C40" s="73"/>
      <c r="D40" s="257">
        <v>31426</v>
      </c>
      <c r="E40" s="73"/>
      <c r="F40" s="257">
        <v>1150.17</v>
      </c>
      <c r="H40" s="247"/>
      <c r="I40" s="247"/>
    </row>
    <row r="41" spans="1:9">
      <c r="B41" s="246" t="s">
        <v>841</v>
      </c>
      <c r="C41" s="262"/>
      <c r="D41" s="263">
        <v>8966</v>
      </c>
      <c r="E41" s="262"/>
      <c r="F41" s="263">
        <v>230</v>
      </c>
      <c r="H41" s="247"/>
      <c r="I41" s="247"/>
    </row>
    <row r="42" spans="1:9">
      <c r="B42" s="1" t="s">
        <v>372</v>
      </c>
      <c r="C42" s="1"/>
      <c r="D42" s="250">
        <f>SUM(D34:D41)</f>
        <v>426435</v>
      </c>
      <c r="E42" s="259"/>
      <c r="F42" s="250">
        <f>SUM(F34:F41)</f>
        <v>5994.17</v>
      </c>
    </row>
    <row r="44" spans="1:9">
      <c r="B44" s="219" t="s">
        <v>752</v>
      </c>
    </row>
  </sheetData>
  <printOptions gridLines="1"/>
  <pageMargins left="0.25" right="0.25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6" workbookViewId="0">
      <selection activeCell="J29" sqref="J29"/>
    </sheetView>
  </sheetViews>
  <sheetFormatPr defaultRowHeight="15"/>
  <cols>
    <col min="1" max="1" width="3.5703125" customWidth="1"/>
    <col min="2" max="2" width="23.7109375" customWidth="1"/>
    <col min="3" max="3" width="0.85546875" customWidth="1"/>
    <col min="4" max="4" width="12.5703125" customWidth="1"/>
    <col min="5" max="5" width="1" customWidth="1"/>
    <col min="6" max="6" width="14.5703125" customWidth="1"/>
    <col min="7" max="7" width="0.5703125" customWidth="1"/>
    <col min="8" max="8" width="12.42578125" customWidth="1"/>
    <col min="9" max="9" width="0.85546875" customWidth="1"/>
    <col min="10" max="10" width="14" customWidth="1"/>
  </cols>
  <sheetData>
    <row r="1" spans="1:10" ht="15.75" thickBot="1">
      <c r="A1" s="116">
        <v>1</v>
      </c>
      <c r="B1" s="117" t="s">
        <v>373</v>
      </c>
      <c r="C1" s="33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 ht="16.5">
      <c r="A2" s="116">
        <v>2</v>
      </c>
      <c r="B2" s="78" t="s">
        <v>2</v>
      </c>
      <c r="C2" s="79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 s="116">
        <v>3</v>
      </c>
      <c r="B3" s="107" t="s">
        <v>374</v>
      </c>
      <c r="C3" s="79"/>
      <c r="D3" s="80">
        <v>227567</v>
      </c>
      <c r="E3" s="80"/>
      <c r="F3" s="88">
        <v>200000</v>
      </c>
      <c r="G3" s="88"/>
      <c r="H3" s="88">
        <v>200000</v>
      </c>
      <c r="I3" s="88"/>
      <c r="J3" s="129">
        <v>200000</v>
      </c>
    </row>
    <row r="4" spans="1:10">
      <c r="A4" s="116">
        <v>4</v>
      </c>
      <c r="B4" s="107" t="s">
        <v>375</v>
      </c>
      <c r="C4" s="79"/>
      <c r="D4" s="80">
        <v>42727</v>
      </c>
      <c r="E4" s="80"/>
      <c r="F4" s="88">
        <v>18091</v>
      </c>
      <c r="G4" s="88"/>
      <c r="H4" s="127">
        <v>39780</v>
      </c>
      <c r="I4" s="88"/>
      <c r="J4" s="127">
        <v>13476</v>
      </c>
    </row>
    <row r="5" spans="1:10">
      <c r="A5" s="116">
        <v>5</v>
      </c>
      <c r="B5" s="107" t="s">
        <v>851</v>
      </c>
      <c r="C5" s="79"/>
      <c r="D5" s="80"/>
      <c r="E5" s="80"/>
      <c r="F5" s="88">
        <v>0</v>
      </c>
      <c r="G5" s="88"/>
      <c r="H5" s="88">
        <v>0</v>
      </c>
      <c r="I5" s="88"/>
      <c r="J5" s="127">
        <v>26773</v>
      </c>
    </row>
    <row r="6" spans="1:10">
      <c r="A6" s="116">
        <v>6</v>
      </c>
      <c r="B6" s="126" t="s">
        <v>811</v>
      </c>
      <c r="C6" s="79"/>
      <c r="D6" s="80">
        <v>0</v>
      </c>
      <c r="E6" s="80"/>
      <c r="F6" s="88">
        <v>0</v>
      </c>
      <c r="G6" s="88"/>
      <c r="H6" s="88">
        <v>0</v>
      </c>
      <c r="I6" s="88"/>
      <c r="J6" s="127">
        <v>746200</v>
      </c>
    </row>
    <row r="7" spans="1:10">
      <c r="A7" s="116">
        <v>7</v>
      </c>
      <c r="B7" s="84" t="s">
        <v>11</v>
      </c>
      <c r="C7" s="91"/>
      <c r="D7" s="92">
        <f>SUM(D3:D4)</f>
        <v>270294</v>
      </c>
      <c r="E7" s="92"/>
      <c r="F7" s="94">
        <f>SUM(F3:F4)</f>
        <v>218091</v>
      </c>
      <c r="G7" s="94"/>
      <c r="H7" s="94">
        <f>SUM(H3:H4)</f>
        <v>239780</v>
      </c>
      <c r="I7" s="94"/>
      <c r="J7" s="94">
        <f>SUM(J3:J6)</f>
        <v>986449</v>
      </c>
    </row>
    <row r="8" spans="1:10">
      <c r="A8" s="116">
        <v>8</v>
      </c>
      <c r="B8" s="78" t="s">
        <v>12</v>
      </c>
      <c r="C8" s="79"/>
      <c r="D8" s="80"/>
      <c r="E8" s="80"/>
      <c r="F8" s="80"/>
      <c r="G8" s="80"/>
      <c r="H8" s="80"/>
      <c r="I8" s="80"/>
      <c r="J8" s="80"/>
    </row>
    <row r="9" spans="1:10">
      <c r="A9" s="116">
        <v>9</v>
      </c>
      <c r="B9" s="78" t="s">
        <v>35</v>
      </c>
      <c r="C9" s="79"/>
      <c r="D9" s="80"/>
      <c r="E9" s="80"/>
      <c r="F9" s="80"/>
      <c r="G9" s="80"/>
      <c r="H9" s="80"/>
      <c r="I9" s="80"/>
      <c r="J9" s="80"/>
    </row>
    <row r="10" spans="1:10">
      <c r="A10" s="116">
        <v>10</v>
      </c>
      <c r="B10" s="83" t="s">
        <v>376</v>
      </c>
      <c r="C10" s="79"/>
      <c r="D10" s="80">
        <v>16</v>
      </c>
      <c r="E10" s="80"/>
      <c r="F10" s="88">
        <v>36</v>
      </c>
      <c r="G10" s="80"/>
      <c r="H10" s="80">
        <v>36</v>
      </c>
      <c r="I10" s="80"/>
      <c r="J10" s="88">
        <v>36</v>
      </c>
    </row>
    <row r="11" spans="1:10">
      <c r="A11" s="116">
        <v>11</v>
      </c>
      <c r="B11" s="83" t="s">
        <v>377</v>
      </c>
      <c r="C11" s="79"/>
      <c r="D11" s="80">
        <v>84000</v>
      </c>
      <c r="E11" s="80"/>
      <c r="F11" s="88">
        <v>88000</v>
      </c>
      <c r="G11" s="80"/>
      <c r="H11" s="80">
        <v>88000</v>
      </c>
      <c r="I11" s="80"/>
      <c r="J11" s="129">
        <v>84000</v>
      </c>
    </row>
    <row r="12" spans="1:10">
      <c r="A12" s="116">
        <v>12</v>
      </c>
      <c r="B12" s="83" t="s">
        <v>378</v>
      </c>
      <c r="C12" s="79"/>
      <c r="D12" s="80">
        <v>3328</v>
      </c>
      <c r="E12" s="80"/>
      <c r="F12" s="88">
        <v>2405</v>
      </c>
      <c r="G12" s="80"/>
      <c r="H12" s="80">
        <v>2405</v>
      </c>
      <c r="I12" s="80"/>
      <c r="J12" s="129">
        <v>1260</v>
      </c>
    </row>
    <row r="13" spans="1:10">
      <c r="A13" s="116">
        <v>13</v>
      </c>
      <c r="B13" s="83" t="s">
        <v>379</v>
      </c>
      <c r="C13" s="79"/>
      <c r="D13" s="80">
        <v>89950</v>
      </c>
      <c r="E13" s="80"/>
      <c r="F13" s="88">
        <v>124725</v>
      </c>
      <c r="G13" s="80"/>
      <c r="H13" s="80">
        <v>124750</v>
      </c>
      <c r="I13" s="80"/>
      <c r="J13" s="129">
        <v>126502</v>
      </c>
    </row>
    <row r="14" spans="1:10">
      <c r="A14" s="116">
        <v>14</v>
      </c>
      <c r="B14" s="83" t="s">
        <v>380</v>
      </c>
      <c r="C14" s="79"/>
      <c r="D14" s="80">
        <v>25877</v>
      </c>
      <c r="E14" s="80"/>
      <c r="F14" s="88">
        <v>28451</v>
      </c>
      <c r="G14" s="80"/>
      <c r="H14" s="88">
        <v>28453</v>
      </c>
      <c r="I14" s="80"/>
      <c r="J14" s="129">
        <v>26846</v>
      </c>
    </row>
    <row r="15" spans="1:10">
      <c r="A15" s="116">
        <v>15</v>
      </c>
      <c r="B15" s="83" t="s">
        <v>596</v>
      </c>
      <c r="C15" s="79"/>
      <c r="D15" s="80">
        <v>0</v>
      </c>
      <c r="E15" s="80"/>
      <c r="F15" s="88">
        <v>0</v>
      </c>
      <c r="G15" s="80"/>
      <c r="H15" s="88">
        <v>0</v>
      </c>
      <c r="I15" s="80"/>
      <c r="J15" s="127">
        <v>746200</v>
      </c>
    </row>
    <row r="16" spans="1:10">
      <c r="A16" s="116">
        <v>16</v>
      </c>
      <c r="B16" s="83" t="s">
        <v>595</v>
      </c>
      <c r="C16" s="79"/>
      <c r="D16" s="80">
        <v>0</v>
      </c>
      <c r="E16" s="80"/>
      <c r="F16" s="88">
        <v>0</v>
      </c>
      <c r="G16" s="80"/>
      <c r="H16" s="88">
        <v>0</v>
      </c>
      <c r="I16" s="80"/>
      <c r="J16" s="127">
        <v>10099</v>
      </c>
    </row>
    <row r="17" spans="1:10">
      <c r="A17" s="116">
        <v>17</v>
      </c>
      <c r="B17" s="83" t="s">
        <v>381</v>
      </c>
      <c r="C17" s="79"/>
      <c r="D17" s="80">
        <v>0</v>
      </c>
      <c r="E17" s="80"/>
      <c r="F17" s="88">
        <v>0</v>
      </c>
      <c r="G17" s="80"/>
      <c r="H17" s="80">
        <v>0</v>
      </c>
      <c r="I17" s="80"/>
      <c r="J17" s="88">
        <v>0</v>
      </c>
    </row>
    <row r="18" spans="1:10">
      <c r="A18" s="116">
        <v>18</v>
      </c>
      <c r="B18" s="83" t="s">
        <v>382</v>
      </c>
      <c r="C18" s="79"/>
      <c r="D18" s="80">
        <v>0</v>
      </c>
      <c r="E18" s="80"/>
      <c r="F18" s="88">
        <v>0</v>
      </c>
      <c r="G18" s="80"/>
      <c r="H18" s="80">
        <v>0</v>
      </c>
      <c r="I18" s="80"/>
      <c r="J18" s="88">
        <v>0</v>
      </c>
    </row>
    <row r="19" spans="1:10">
      <c r="A19" s="116">
        <v>19</v>
      </c>
      <c r="B19" s="83" t="s">
        <v>383</v>
      </c>
      <c r="C19" s="79"/>
      <c r="D19" s="80">
        <v>0</v>
      </c>
      <c r="E19" s="80"/>
      <c r="F19" s="88">
        <v>0</v>
      </c>
      <c r="G19" s="80"/>
      <c r="H19" s="80">
        <v>0</v>
      </c>
      <c r="I19" s="80"/>
      <c r="J19" s="88">
        <v>0</v>
      </c>
    </row>
    <row r="20" spans="1:10">
      <c r="A20" s="116">
        <v>20</v>
      </c>
      <c r="B20" s="83" t="s">
        <v>384</v>
      </c>
      <c r="C20" s="79"/>
      <c r="D20" s="80">
        <v>0</v>
      </c>
      <c r="E20" s="80"/>
      <c r="F20" s="88">
        <v>0</v>
      </c>
      <c r="G20" s="80"/>
      <c r="H20" s="80">
        <v>0</v>
      </c>
      <c r="I20" s="80"/>
      <c r="J20" s="88">
        <v>0</v>
      </c>
    </row>
    <row r="21" spans="1:10">
      <c r="A21" s="116">
        <v>21</v>
      </c>
      <c r="B21" s="83" t="s">
        <v>385</v>
      </c>
      <c r="C21" s="79"/>
      <c r="D21" s="80">
        <v>0</v>
      </c>
      <c r="E21" s="80"/>
      <c r="F21" s="88">
        <v>0</v>
      </c>
      <c r="G21" s="80"/>
      <c r="H21" s="80">
        <v>0</v>
      </c>
      <c r="I21" s="80"/>
      <c r="J21" s="88">
        <v>0</v>
      </c>
    </row>
    <row r="22" spans="1:10">
      <c r="A22" s="116">
        <v>22</v>
      </c>
      <c r="B22" s="83" t="s">
        <v>386</v>
      </c>
      <c r="C22" s="79"/>
      <c r="D22" s="80">
        <v>0</v>
      </c>
      <c r="E22" s="80"/>
      <c r="F22" s="88">
        <v>0</v>
      </c>
      <c r="G22" s="80"/>
      <c r="H22" s="80">
        <v>0</v>
      </c>
      <c r="I22" s="80"/>
      <c r="J22" s="88">
        <v>0</v>
      </c>
    </row>
    <row r="23" spans="1:10">
      <c r="A23" s="116">
        <v>23</v>
      </c>
      <c r="B23" s="83" t="s">
        <v>387</v>
      </c>
      <c r="C23" s="79"/>
      <c r="D23" s="80">
        <v>0</v>
      </c>
      <c r="E23" s="80"/>
      <c r="F23" s="88">
        <v>0</v>
      </c>
      <c r="G23" s="80"/>
      <c r="H23" s="80">
        <v>0</v>
      </c>
      <c r="I23" s="80"/>
      <c r="J23" s="88">
        <v>0</v>
      </c>
    </row>
    <row r="24" spans="1:10">
      <c r="A24" s="116">
        <v>24</v>
      </c>
      <c r="B24" s="83" t="s">
        <v>388</v>
      </c>
      <c r="C24" s="79"/>
      <c r="D24" s="80">
        <v>0</v>
      </c>
      <c r="E24" s="80"/>
      <c r="F24" s="88">
        <v>0</v>
      </c>
      <c r="G24" s="80"/>
      <c r="H24" s="80">
        <v>0</v>
      </c>
      <c r="I24" s="80"/>
      <c r="J24" s="88">
        <v>0</v>
      </c>
    </row>
    <row r="25" spans="1:10">
      <c r="A25" s="116">
        <v>25</v>
      </c>
      <c r="B25" s="83" t="s">
        <v>387</v>
      </c>
      <c r="C25" s="79"/>
      <c r="D25" s="80">
        <v>0</v>
      </c>
      <c r="E25" s="80"/>
      <c r="F25" s="88">
        <v>0</v>
      </c>
      <c r="G25" s="80"/>
      <c r="H25" s="80">
        <v>0</v>
      </c>
      <c r="I25" s="80"/>
      <c r="J25" s="88">
        <v>0</v>
      </c>
    </row>
    <row r="26" spans="1:10">
      <c r="A26" s="116">
        <v>26</v>
      </c>
      <c r="B26" s="83" t="s">
        <v>389</v>
      </c>
      <c r="C26" s="79"/>
      <c r="D26" s="80">
        <v>0</v>
      </c>
      <c r="E26" s="80"/>
      <c r="F26" s="88">
        <v>0</v>
      </c>
      <c r="G26" s="80"/>
      <c r="H26" s="80">
        <v>0</v>
      </c>
      <c r="I26" s="80"/>
      <c r="J26" s="88">
        <v>0</v>
      </c>
    </row>
    <row r="27" spans="1:10">
      <c r="A27" s="116">
        <v>27</v>
      </c>
      <c r="B27" s="83" t="s">
        <v>387</v>
      </c>
      <c r="C27" s="79"/>
      <c r="D27" s="80">
        <v>0</v>
      </c>
      <c r="E27" s="80"/>
      <c r="F27" s="88">
        <v>0</v>
      </c>
      <c r="G27" s="80"/>
      <c r="H27" s="80">
        <v>0</v>
      </c>
      <c r="I27" s="80"/>
      <c r="J27" s="88">
        <v>0</v>
      </c>
    </row>
    <row r="28" spans="1:10">
      <c r="A28" s="116">
        <v>28</v>
      </c>
      <c r="B28" s="107" t="s">
        <v>390</v>
      </c>
      <c r="C28" s="79"/>
      <c r="D28" s="80">
        <v>0</v>
      </c>
      <c r="E28" s="80"/>
      <c r="F28" s="80">
        <v>1300000</v>
      </c>
      <c r="G28" s="80"/>
      <c r="H28" s="88">
        <v>0</v>
      </c>
      <c r="I28" s="80"/>
      <c r="J28" s="88">
        <v>500000</v>
      </c>
    </row>
    <row r="29" spans="1:10">
      <c r="A29" s="116">
        <v>29</v>
      </c>
      <c r="B29" s="84" t="s">
        <v>38</v>
      </c>
      <c r="C29" s="91"/>
      <c r="D29" s="92">
        <f>SUM(D10:D28)</f>
        <v>203171</v>
      </c>
      <c r="E29" s="92"/>
      <c r="F29" s="92">
        <f>SUM(F9:F28)</f>
        <v>1543617</v>
      </c>
      <c r="G29" s="92"/>
      <c r="H29" s="94">
        <f>SUM(H10:H28)</f>
        <v>243644</v>
      </c>
      <c r="I29" s="94"/>
      <c r="J29" s="94">
        <f>SUM(J9:J28)</f>
        <v>1494943</v>
      </c>
    </row>
    <row r="30" spans="1:10" ht="15.75" thickBot="1">
      <c r="A30" s="116">
        <v>30</v>
      </c>
      <c r="B30" s="84" t="s">
        <v>39</v>
      </c>
      <c r="C30" s="91"/>
      <c r="D30" s="95">
        <f>D7-D29</f>
        <v>67123</v>
      </c>
      <c r="E30" s="92"/>
      <c r="F30" s="95">
        <f>F7-F29</f>
        <v>-1325526</v>
      </c>
      <c r="G30" s="92"/>
      <c r="H30" s="95">
        <f>H7-H29</f>
        <v>-3864</v>
      </c>
      <c r="I30" s="92"/>
      <c r="J30" s="95">
        <f>J7-J29</f>
        <v>-508494</v>
      </c>
    </row>
    <row r="31" spans="1:10" ht="15.75" thickTop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0">
      <c r="A32" s="83"/>
    </row>
    <row r="33" spans="2:6">
      <c r="B33" s="117" t="s">
        <v>373</v>
      </c>
      <c r="C33" s="72"/>
      <c r="D33" s="72"/>
      <c r="E33" s="72"/>
      <c r="F33" s="72"/>
    </row>
    <row r="34" spans="2:6">
      <c r="B34" s="72"/>
      <c r="C34" s="72"/>
      <c r="D34" s="72"/>
      <c r="E34" s="72"/>
      <c r="F34" s="72"/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61" zoomScaleNormal="100" workbookViewId="0">
      <selection activeCell="L52" sqref="L52"/>
    </sheetView>
  </sheetViews>
  <sheetFormatPr defaultRowHeight="15"/>
  <cols>
    <col min="1" max="1" width="3.42578125" customWidth="1"/>
    <col min="2" max="2" width="27.7109375" customWidth="1"/>
    <col min="3" max="3" width="0.7109375" customWidth="1"/>
    <col min="4" max="4" width="11.7109375" customWidth="1"/>
    <col min="5" max="5" width="1" customWidth="1"/>
    <col min="6" max="6" width="11.85546875" customWidth="1"/>
    <col min="7" max="7" width="1.140625" customWidth="1"/>
    <col min="8" max="8" width="13.7109375" customWidth="1"/>
    <col min="9" max="9" width="1.140625" customWidth="1"/>
    <col min="10" max="10" width="12.140625" customWidth="1"/>
  </cols>
  <sheetData>
    <row r="1" spans="1:10" ht="15.75" thickBot="1">
      <c r="A1">
        <v>1</v>
      </c>
      <c r="B1" s="32" t="s">
        <v>45</v>
      </c>
      <c r="C1" s="33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 ht="16.5">
      <c r="A2">
        <v>2</v>
      </c>
      <c r="B2" s="34" t="s">
        <v>2</v>
      </c>
      <c r="C2" s="35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>
        <v>3</v>
      </c>
      <c r="B3" s="38" t="s">
        <v>46</v>
      </c>
      <c r="C3" s="35"/>
      <c r="D3" s="39">
        <v>55</v>
      </c>
      <c r="E3" s="36"/>
      <c r="F3" s="40">
        <v>0</v>
      </c>
      <c r="G3" s="39"/>
      <c r="H3" s="40">
        <v>0</v>
      </c>
      <c r="I3" s="39"/>
      <c r="J3" s="40">
        <v>0</v>
      </c>
    </row>
    <row r="4" spans="1:10">
      <c r="A4">
        <v>4</v>
      </c>
      <c r="B4" s="38" t="s">
        <v>47</v>
      </c>
      <c r="C4" s="35"/>
      <c r="D4" s="39">
        <v>10794</v>
      </c>
      <c r="E4" s="36"/>
      <c r="F4" s="40">
        <v>10812</v>
      </c>
      <c r="G4" s="39"/>
      <c r="H4" s="40">
        <v>10812</v>
      </c>
      <c r="I4" s="39"/>
      <c r="J4" s="40">
        <v>10812</v>
      </c>
    </row>
    <row r="5" spans="1:10">
      <c r="A5">
        <v>5</v>
      </c>
      <c r="B5" s="38" t="s">
        <v>621</v>
      </c>
      <c r="C5" s="35"/>
      <c r="D5" s="39"/>
      <c r="E5" s="36"/>
      <c r="F5" s="40"/>
      <c r="G5" s="39"/>
      <c r="H5" s="40"/>
      <c r="I5" s="39"/>
      <c r="J5" s="40"/>
    </row>
    <row r="6" spans="1:10">
      <c r="A6">
        <v>6</v>
      </c>
      <c r="B6" s="38" t="s">
        <v>767</v>
      </c>
      <c r="C6" s="35"/>
      <c r="D6" s="39">
        <v>2264</v>
      </c>
      <c r="E6" s="36"/>
      <c r="F6" s="40">
        <v>1500</v>
      </c>
      <c r="G6" s="39"/>
      <c r="H6" s="40">
        <v>2900</v>
      </c>
      <c r="I6" s="39"/>
      <c r="J6" s="40">
        <v>2000</v>
      </c>
    </row>
    <row r="7" spans="1:10">
      <c r="A7">
        <v>7</v>
      </c>
      <c r="B7" s="41" t="s">
        <v>783</v>
      </c>
      <c r="C7" s="35"/>
      <c r="D7" s="39">
        <v>1271</v>
      </c>
      <c r="E7" s="36"/>
      <c r="F7" s="40">
        <v>1363</v>
      </c>
      <c r="G7" s="39"/>
      <c r="H7" s="40">
        <v>1800</v>
      </c>
      <c r="I7" s="39"/>
      <c r="J7" s="40">
        <v>1310</v>
      </c>
    </row>
    <row r="8" spans="1:10">
      <c r="A8">
        <v>8</v>
      </c>
      <c r="B8" s="38" t="s">
        <v>784</v>
      </c>
      <c r="C8" s="35"/>
      <c r="D8" s="39">
        <v>3602</v>
      </c>
      <c r="E8" s="36"/>
      <c r="F8" s="40">
        <v>228</v>
      </c>
      <c r="G8" s="39"/>
      <c r="H8" s="40">
        <v>3000</v>
      </c>
      <c r="I8" s="39"/>
      <c r="J8" s="40">
        <v>2342</v>
      </c>
    </row>
    <row r="9" spans="1:10">
      <c r="A9">
        <v>9</v>
      </c>
      <c r="B9" s="38" t="s">
        <v>48</v>
      </c>
      <c r="C9" s="35"/>
      <c r="D9" s="39">
        <v>638060</v>
      </c>
      <c r="E9" s="36"/>
      <c r="F9" s="40">
        <v>634950</v>
      </c>
      <c r="G9" s="39"/>
      <c r="H9" s="42">
        <v>641375</v>
      </c>
      <c r="I9" s="40"/>
      <c r="J9" s="40">
        <v>641375</v>
      </c>
    </row>
    <row r="10" spans="1:10">
      <c r="A10">
        <v>10</v>
      </c>
      <c r="B10" s="38" t="s">
        <v>49</v>
      </c>
      <c r="C10" s="35"/>
      <c r="D10" s="39">
        <v>2150</v>
      </c>
      <c r="E10" s="36"/>
      <c r="F10" s="40">
        <v>0</v>
      </c>
      <c r="G10" s="39"/>
      <c r="H10" s="42">
        <v>0</v>
      </c>
      <c r="I10" s="40"/>
      <c r="J10" s="40">
        <v>0</v>
      </c>
    </row>
    <row r="11" spans="1:10">
      <c r="A11">
        <v>11</v>
      </c>
      <c r="B11" s="38" t="s">
        <v>50</v>
      </c>
      <c r="C11" s="35"/>
      <c r="D11" s="39">
        <v>3438</v>
      </c>
      <c r="E11" s="36"/>
      <c r="F11" s="40">
        <v>650</v>
      </c>
      <c r="G11" s="39"/>
      <c r="H11" s="40">
        <v>5177</v>
      </c>
      <c r="I11" s="39"/>
      <c r="J11" s="40">
        <v>1500</v>
      </c>
    </row>
    <row r="12" spans="1:10">
      <c r="A12">
        <v>12</v>
      </c>
      <c r="B12" s="277" t="s">
        <v>764</v>
      </c>
      <c r="C12" s="44"/>
      <c r="D12" s="40">
        <v>0</v>
      </c>
      <c r="E12" s="37"/>
      <c r="F12" s="40">
        <v>273145</v>
      </c>
      <c r="G12" s="40"/>
      <c r="H12" s="279">
        <v>54600</v>
      </c>
      <c r="I12" s="40"/>
      <c r="J12" s="40">
        <v>0</v>
      </c>
    </row>
    <row r="13" spans="1:10">
      <c r="A13">
        <v>13</v>
      </c>
      <c r="B13" s="268" t="s">
        <v>599</v>
      </c>
      <c r="C13" s="44"/>
      <c r="D13" s="40">
        <v>0</v>
      </c>
      <c r="E13" s="37"/>
      <c r="F13" s="40">
        <v>0</v>
      </c>
      <c r="G13" s="40"/>
      <c r="H13" s="40">
        <v>370313</v>
      </c>
      <c r="I13" s="40"/>
      <c r="J13" s="40">
        <v>0</v>
      </c>
    </row>
    <row r="14" spans="1:10">
      <c r="A14">
        <v>14</v>
      </c>
      <c r="B14" s="296" t="s">
        <v>763</v>
      </c>
      <c r="C14" s="44"/>
      <c r="D14" s="40">
        <v>0</v>
      </c>
      <c r="E14" s="37"/>
      <c r="F14" s="40">
        <v>0</v>
      </c>
      <c r="G14" s="40"/>
      <c r="H14" s="40">
        <v>0</v>
      </c>
      <c r="I14" s="40"/>
      <c r="J14" s="279">
        <v>54600</v>
      </c>
    </row>
    <row r="15" spans="1:10">
      <c r="A15">
        <v>15</v>
      </c>
      <c r="B15" s="38" t="s">
        <v>768</v>
      </c>
      <c r="C15" s="35"/>
      <c r="D15" s="8">
        <v>15693.61</v>
      </c>
      <c r="E15" s="20"/>
      <c r="F15" s="10">
        <v>0</v>
      </c>
      <c r="G15" s="8"/>
      <c r="H15" s="10">
        <v>1393</v>
      </c>
      <c r="I15" s="8"/>
      <c r="J15" s="10">
        <v>0</v>
      </c>
    </row>
    <row r="16" spans="1:10">
      <c r="A16">
        <v>16</v>
      </c>
      <c r="B16" s="41" t="s">
        <v>623</v>
      </c>
      <c r="C16" s="35"/>
      <c r="D16" s="8">
        <v>0</v>
      </c>
      <c r="E16" s="20"/>
      <c r="F16" s="10">
        <v>0</v>
      </c>
      <c r="G16" s="8"/>
      <c r="H16" s="10">
        <v>45459</v>
      </c>
      <c r="I16" s="8"/>
      <c r="J16" s="10"/>
    </row>
    <row r="17" spans="1:10">
      <c r="A17">
        <v>17</v>
      </c>
      <c r="B17" s="43" t="s">
        <v>622</v>
      </c>
      <c r="C17" s="35"/>
      <c r="D17" s="8">
        <v>0</v>
      </c>
      <c r="E17" s="20"/>
      <c r="F17" s="10">
        <v>0</v>
      </c>
      <c r="G17" s="8"/>
      <c r="H17" s="16" t="s">
        <v>818</v>
      </c>
      <c r="I17" s="8"/>
      <c r="J17" s="26">
        <v>8600</v>
      </c>
    </row>
    <row r="18" spans="1:10">
      <c r="A18">
        <v>18</v>
      </c>
      <c r="B18" s="43" t="s">
        <v>815</v>
      </c>
      <c r="C18" s="35"/>
      <c r="D18" s="8"/>
      <c r="E18" s="20"/>
      <c r="F18" s="10"/>
      <c r="G18" s="8"/>
      <c r="H18" s="10"/>
      <c r="I18" s="8"/>
      <c r="J18" s="10"/>
    </row>
    <row r="19" spans="1:10">
      <c r="A19">
        <v>19</v>
      </c>
      <c r="B19" s="45" t="s">
        <v>11</v>
      </c>
      <c r="C19" s="46"/>
      <c r="D19" s="47">
        <f>SUM(D3:D17)</f>
        <v>677327.61</v>
      </c>
      <c r="E19" s="48"/>
      <c r="F19" s="47">
        <f>SUM(F3:F17)</f>
        <v>922648</v>
      </c>
      <c r="G19" s="49"/>
      <c r="H19" s="47">
        <f>SUM(H3:H18)</f>
        <v>1136829</v>
      </c>
      <c r="I19" s="47"/>
      <c r="J19" s="47">
        <f>SUM(J3:J18)</f>
        <v>722539</v>
      </c>
    </row>
    <row r="20" spans="1:10">
      <c r="A20">
        <v>20</v>
      </c>
      <c r="B20" s="34" t="s">
        <v>12</v>
      </c>
      <c r="C20" s="35"/>
      <c r="D20" s="39"/>
      <c r="E20" s="36"/>
      <c r="F20" s="39"/>
      <c r="G20" s="39"/>
      <c r="H20" s="40"/>
      <c r="I20" s="39"/>
      <c r="J20" s="40"/>
    </row>
    <row r="21" spans="1:10">
      <c r="A21">
        <v>21</v>
      </c>
      <c r="B21" s="34" t="s">
        <v>13</v>
      </c>
      <c r="C21" s="35"/>
      <c r="D21" s="39"/>
      <c r="E21" s="36"/>
      <c r="F21" s="39"/>
      <c r="G21" s="39"/>
      <c r="H21" s="40"/>
      <c r="I21" s="39"/>
      <c r="J21" s="40"/>
    </row>
    <row r="22" spans="1:10">
      <c r="A22">
        <v>22</v>
      </c>
      <c r="B22" s="38" t="s">
        <v>593</v>
      </c>
      <c r="C22" s="35"/>
      <c r="D22" s="39">
        <v>118570</v>
      </c>
      <c r="E22" s="36"/>
      <c r="F22" s="40">
        <v>151299</v>
      </c>
      <c r="G22" s="39"/>
      <c r="H22" s="40">
        <v>123826</v>
      </c>
      <c r="I22" s="40"/>
      <c r="J22" s="40">
        <v>141492</v>
      </c>
    </row>
    <row r="23" spans="1:10">
      <c r="A23">
        <v>23</v>
      </c>
      <c r="B23" s="38" t="s">
        <v>592</v>
      </c>
      <c r="C23" s="35"/>
      <c r="D23" s="39"/>
      <c r="E23" s="36"/>
      <c r="F23" s="40"/>
      <c r="G23" s="39"/>
      <c r="H23" s="40"/>
      <c r="I23" s="40"/>
      <c r="J23" s="40"/>
    </row>
    <row r="24" spans="1:10">
      <c r="A24">
        <v>24</v>
      </c>
      <c r="B24" s="38" t="s">
        <v>51</v>
      </c>
      <c r="C24" s="35"/>
      <c r="D24" s="39">
        <v>9553</v>
      </c>
      <c r="E24" s="36"/>
      <c r="F24" s="40">
        <v>5000</v>
      </c>
      <c r="G24" s="39"/>
      <c r="H24" s="40">
        <v>4500</v>
      </c>
      <c r="I24" s="40"/>
      <c r="J24" s="40">
        <v>5000</v>
      </c>
    </row>
    <row r="25" spans="1:10">
      <c r="A25">
        <v>25</v>
      </c>
      <c r="B25" s="38" t="s">
        <v>16</v>
      </c>
      <c r="C25" s="35"/>
      <c r="D25" s="39">
        <v>7430</v>
      </c>
      <c r="E25" s="36"/>
      <c r="F25" s="40">
        <v>9691</v>
      </c>
      <c r="G25" s="39"/>
      <c r="H25" s="40">
        <v>7956</v>
      </c>
      <c r="I25" s="40"/>
      <c r="J25" s="40">
        <v>9083</v>
      </c>
    </row>
    <row r="26" spans="1:10">
      <c r="A26">
        <v>26</v>
      </c>
      <c r="B26" s="38" t="s">
        <v>17</v>
      </c>
      <c r="C26" s="35"/>
      <c r="D26" s="39">
        <v>1738</v>
      </c>
      <c r="E26" s="36"/>
      <c r="F26" s="40">
        <v>2266</v>
      </c>
      <c r="G26" s="39"/>
      <c r="H26" s="40">
        <v>1860</v>
      </c>
      <c r="I26" s="40"/>
      <c r="J26" s="40">
        <v>2125</v>
      </c>
    </row>
    <row r="27" spans="1:10">
      <c r="A27">
        <v>27</v>
      </c>
      <c r="B27" s="38" t="s">
        <v>18</v>
      </c>
      <c r="C27" s="35"/>
      <c r="D27" s="39">
        <v>7683</v>
      </c>
      <c r="E27" s="36"/>
      <c r="F27" s="40">
        <v>9378</v>
      </c>
      <c r="G27" s="39"/>
      <c r="H27" s="40">
        <v>7699</v>
      </c>
      <c r="I27" s="40"/>
      <c r="J27" s="40">
        <v>8790</v>
      </c>
    </row>
    <row r="28" spans="1:10">
      <c r="A28">
        <v>28</v>
      </c>
      <c r="B28" s="38" t="s">
        <v>786</v>
      </c>
      <c r="C28" s="35"/>
      <c r="D28" s="39">
        <v>32857</v>
      </c>
      <c r="E28" s="36"/>
      <c r="F28" s="40">
        <v>42624</v>
      </c>
      <c r="G28" s="39"/>
      <c r="H28" s="40">
        <v>44735</v>
      </c>
      <c r="I28" s="40"/>
      <c r="J28" s="40">
        <v>84501</v>
      </c>
    </row>
    <row r="29" spans="1:10">
      <c r="A29">
        <v>29</v>
      </c>
      <c r="B29" s="38" t="s">
        <v>785</v>
      </c>
      <c r="C29" s="35"/>
      <c r="D29" s="39"/>
      <c r="E29" s="36"/>
      <c r="F29" s="40"/>
      <c r="G29" s="39"/>
      <c r="H29" s="40"/>
      <c r="I29" s="40"/>
      <c r="J29" s="40"/>
    </row>
    <row r="30" spans="1:10">
      <c r="A30">
        <v>30</v>
      </c>
      <c r="B30" s="50" t="s">
        <v>20</v>
      </c>
      <c r="C30" s="35"/>
      <c r="D30" s="39"/>
      <c r="E30" s="36"/>
      <c r="F30" s="40"/>
      <c r="G30" s="39"/>
      <c r="H30" s="40"/>
      <c r="I30" s="39"/>
      <c r="J30" s="40"/>
    </row>
    <row r="31" spans="1:10">
      <c r="A31">
        <v>31</v>
      </c>
      <c r="B31" s="38" t="s">
        <v>629</v>
      </c>
      <c r="C31" s="35"/>
      <c r="D31" s="39">
        <v>1819</v>
      </c>
      <c r="E31" s="36"/>
      <c r="F31" s="40">
        <v>2500</v>
      </c>
      <c r="G31" s="39"/>
      <c r="H31" s="40">
        <v>1800</v>
      </c>
      <c r="I31" s="39"/>
      <c r="J31" s="40">
        <v>2500</v>
      </c>
    </row>
    <row r="32" spans="1:10">
      <c r="A32">
        <v>32</v>
      </c>
      <c r="B32" s="38" t="s">
        <v>716</v>
      </c>
      <c r="C32" s="35"/>
      <c r="D32" s="39">
        <v>1454</v>
      </c>
      <c r="E32" s="36"/>
      <c r="F32" s="40">
        <v>3100</v>
      </c>
      <c r="G32" s="39"/>
      <c r="H32" s="40">
        <v>3445</v>
      </c>
      <c r="I32" s="40"/>
      <c r="J32" s="40">
        <v>4000</v>
      </c>
    </row>
    <row r="33" spans="1:10">
      <c r="A33">
        <v>33</v>
      </c>
      <c r="B33" s="38" t="s">
        <v>715</v>
      </c>
      <c r="C33" s="35"/>
      <c r="D33" s="39"/>
      <c r="E33" s="36"/>
      <c r="F33" s="40"/>
      <c r="G33" s="39"/>
      <c r="H33" s="40"/>
      <c r="I33" s="40"/>
      <c r="J33" s="40"/>
    </row>
    <row r="34" spans="1:10">
      <c r="A34">
        <v>34</v>
      </c>
      <c r="B34" s="38" t="s">
        <v>552</v>
      </c>
      <c r="C34" s="35"/>
      <c r="D34" s="39">
        <v>377</v>
      </c>
      <c r="E34" s="36"/>
      <c r="F34" s="40">
        <v>500</v>
      </c>
      <c r="G34" s="39"/>
      <c r="H34" s="40">
        <v>1500</v>
      </c>
      <c r="I34" s="39"/>
      <c r="J34" s="40">
        <v>500</v>
      </c>
    </row>
    <row r="35" spans="1:10">
      <c r="A35">
        <v>35</v>
      </c>
      <c r="B35" s="41" t="s">
        <v>630</v>
      </c>
      <c r="C35" s="35"/>
      <c r="D35" s="39">
        <v>4103</v>
      </c>
      <c r="E35" s="36"/>
      <c r="F35" s="40">
        <v>6055</v>
      </c>
      <c r="G35" s="39"/>
      <c r="H35" s="40">
        <v>5949</v>
      </c>
      <c r="I35" s="39"/>
      <c r="J35" s="40">
        <v>1000</v>
      </c>
    </row>
    <row r="36" spans="1:10">
      <c r="A36">
        <v>36</v>
      </c>
      <c r="B36" s="41" t="s">
        <v>631</v>
      </c>
      <c r="C36" s="35"/>
      <c r="D36" s="39"/>
      <c r="E36" s="36"/>
      <c r="F36" s="40"/>
      <c r="G36" s="39"/>
      <c r="H36" s="40"/>
      <c r="I36" s="39"/>
      <c r="J36" s="40"/>
    </row>
    <row r="37" spans="1:10">
      <c r="A37">
        <v>37</v>
      </c>
      <c r="B37" s="38" t="s">
        <v>52</v>
      </c>
      <c r="C37" s="35"/>
      <c r="D37" s="39">
        <v>24</v>
      </c>
      <c r="E37" s="36"/>
      <c r="F37" s="40">
        <v>40</v>
      </c>
      <c r="G37" s="39"/>
      <c r="H37" s="40">
        <v>40</v>
      </c>
      <c r="I37" s="39"/>
      <c r="J37" s="40">
        <v>40</v>
      </c>
    </row>
    <row r="38" spans="1:10">
      <c r="A38">
        <v>38</v>
      </c>
      <c r="B38" s="38" t="s">
        <v>787</v>
      </c>
      <c r="C38" s="35"/>
      <c r="D38" s="39">
        <v>1788</v>
      </c>
      <c r="E38" s="36"/>
      <c r="F38" s="40">
        <v>2500</v>
      </c>
      <c r="G38" s="39"/>
      <c r="H38" s="40">
        <v>1800</v>
      </c>
      <c r="I38" s="39"/>
      <c r="J38" s="40">
        <v>2000</v>
      </c>
    </row>
    <row r="39" spans="1:10">
      <c r="A39">
        <v>39</v>
      </c>
      <c r="B39" s="38" t="s">
        <v>53</v>
      </c>
      <c r="C39" s="35"/>
      <c r="D39" s="39">
        <v>3670</v>
      </c>
      <c r="E39" s="36"/>
      <c r="F39" s="40">
        <v>4500</v>
      </c>
      <c r="G39" s="39"/>
      <c r="H39" s="40">
        <v>3800</v>
      </c>
      <c r="I39" s="39"/>
      <c r="J39" s="40">
        <v>4500</v>
      </c>
    </row>
    <row r="40" spans="1:10">
      <c r="A40">
        <v>40</v>
      </c>
      <c r="B40" s="38" t="s">
        <v>54</v>
      </c>
      <c r="C40" s="35"/>
      <c r="D40" s="39">
        <v>1336</v>
      </c>
      <c r="E40" s="36"/>
      <c r="F40" s="40">
        <v>1700</v>
      </c>
      <c r="G40" s="39"/>
      <c r="H40" s="40">
        <v>1800</v>
      </c>
      <c r="I40" s="39"/>
      <c r="J40" s="40">
        <v>1850</v>
      </c>
    </row>
    <row r="41" spans="1:10">
      <c r="A41">
        <v>41</v>
      </c>
      <c r="B41" s="38" t="s">
        <v>55</v>
      </c>
      <c r="C41" s="35"/>
      <c r="D41" s="39">
        <v>725</v>
      </c>
      <c r="E41" s="36"/>
      <c r="F41" s="40">
        <v>700</v>
      </c>
      <c r="G41" s="39"/>
      <c r="H41" s="40">
        <v>635</v>
      </c>
      <c r="I41" s="39"/>
      <c r="J41" s="40">
        <v>700</v>
      </c>
    </row>
    <row r="42" spans="1:10">
      <c r="A42">
        <v>42</v>
      </c>
      <c r="B42" s="38" t="s">
        <v>788</v>
      </c>
      <c r="C42" s="35"/>
      <c r="D42" s="39">
        <v>24408</v>
      </c>
      <c r="E42" s="36"/>
      <c r="F42" s="40">
        <v>26849</v>
      </c>
      <c r="G42" s="39"/>
      <c r="H42" s="40">
        <v>26339</v>
      </c>
      <c r="I42" s="39"/>
      <c r="J42" s="40">
        <v>28972</v>
      </c>
    </row>
    <row r="43" spans="1:10">
      <c r="A43">
        <v>43</v>
      </c>
      <c r="B43" s="38" t="s">
        <v>769</v>
      </c>
      <c r="C43" s="35"/>
      <c r="D43" s="39">
        <v>15222</v>
      </c>
      <c r="E43" s="36"/>
      <c r="F43" s="40">
        <v>17500</v>
      </c>
      <c r="G43" s="39"/>
      <c r="H43" s="40">
        <v>15000</v>
      </c>
      <c r="I43" s="40"/>
      <c r="J43" s="40">
        <v>17000</v>
      </c>
    </row>
    <row r="44" spans="1:10">
      <c r="A44">
        <v>44</v>
      </c>
      <c r="B44" s="38" t="s">
        <v>56</v>
      </c>
      <c r="C44" s="35"/>
      <c r="D44" s="39">
        <v>23333</v>
      </c>
      <c r="E44" s="36"/>
      <c r="F44" s="40">
        <v>25000</v>
      </c>
      <c r="G44" s="39"/>
      <c r="H44" s="40">
        <v>22000</v>
      </c>
      <c r="I44" s="40"/>
      <c r="J44" s="40">
        <v>23000</v>
      </c>
    </row>
    <row r="45" spans="1:10">
      <c r="A45">
        <v>45</v>
      </c>
      <c r="B45" s="38" t="s">
        <v>57</v>
      </c>
      <c r="C45" s="35"/>
      <c r="D45" s="39">
        <v>2753</v>
      </c>
      <c r="E45" s="36"/>
      <c r="F45" s="40">
        <v>2600</v>
      </c>
      <c r="G45" s="39"/>
      <c r="H45" s="40">
        <v>2602</v>
      </c>
      <c r="I45" s="39"/>
      <c r="J45" s="40">
        <v>2700</v>
      </c>
    </row>
    <row r="46" spans="1:10">
      <c r="A46">
        <v>46</v>
      </c>
      <c r="B46" s="38" t="s">
        <v>58</v>
      </c>
      <c r="C46" s="35"/>
      <c r="D46" s="40">
        <v>614</v>
      </c>
      <c r="E46" s="36"/>
      <c r="F46" s="40">
        <v>650</v>
      </c>
      <c r="G46" s="39"/>
      <c r="H46" s="40">
        <v>642</v>
      </c>
      <c r="I46" s="39"/>
      <c r="J46" s="40">
        <v>650</v>
      </c>
    </row>
    <row r="47" spans="1:10" ht="16.5">
      <c r="A47">
        <v>47</v>
      </c>
      <c r="B47" s="38"/>
      <c r="C47" s="35"/>
      <c r="D47" s="325" t="s">
        <v>878</v>
      </c>
      <c r="E47" s="325"/>
      <c r="F47" s="326" t="s">
        <v>879</v>
      </c>
      <c r="G47" s="326"/>
      <c r="H47" s="326" t="s">
        <v>880</v>
      </c>
      <c r="I47" s="326"/>
      <c r="J47" s="326" t="s">
        <v>881</v>
      </c>
    </row>
    <row r="48" spans="1:10">
      <c r="A48">
        <v>48</v>
      </c>
      <c r="B48" s="38"/>
      <c r="C48" s="35"/>
      <c r="D48" s="40"/>
      <c r="E48" s="36"/>
      <c r="F48" s="40"/>
      <c r="G48" s="39"/>
      <c r="H48" s="40"/>
      <c r="I48" s="39"/>
      <c r="J48" s="40"/>
    </row>
    <row r="49" spans="1:10">
      <c r="A49">
        <v>49</v>
      </c>
      <c r="B49" s="38" t="s">
        <v>817</v>
      </c>
      <c r="C49" s="35"/>
      <c r="D49" s="39">
        <v>22652</v>
      </c>
      <c r="E49" s="36"/>
      <c r="F49" s="40">
        <v>25000</v>
      </c>
      <c r="G49" s="39"/>
      <c r="H49" s="40">
        <v>17541</v>
      </c>
      <c r="I49" s="39"/>
      <c r="J49" s="47">
        <v>17300</v>
      </c>
    </row>
    <row r="50" spans="1:10">
      <c r="A50">
        <v>50</v>
      </c>
      <c r="B50" s="38" t="s">
        <v>816</v>
      </c>
      <c r="C50" s="35"/>
      <c r="D50" s="39">
        <v>47579</v>
      </c>
      <c r="E50" s="36"/>
      <c r="F50" s="40">
        <v>25000</v>
      </c>
      <c r="G50" s="39"/>
      <c r="H50" s="40">
        <v>69959</v>
      </c>
      <c r="I50" s="40"/>
      <c r="J50" s="40">
        <v>25000</v>
      </c>
    </row>
    <row r="51" spans="1:10">
      <c r="A51">
        <v>51</v>
      </c>
      <c r="B51" s="38" t="s">
        <v>632</v>
      </c>
      <c r="C51" s="35"/>
      <c r="D51" s="39"/>
      <c r="E51" s="36"/>
      <c r="F51" s="40"/>
      <c r="G51" s="39"/>
      <c r="H51" s="40"/>
      <c r="I51" s="40"/>
      <c r="J51" s="40"/>
    </row>
    <row r="52" spans="1:10">
      <c r="A52">
        <v>52</v>
      </c>
      <c r="B52" s="38" t="s">
        <v>633</v>
      </c>
      <c r="C52" s="35"/>
      <c r="D52" s="39">
        <v>2895</v>
      </c>
      <c r="E52" s="36"/>
      <c r="F52" s="40">
        <v>2000</v>
      </c>
      <c r="G52" s="39"/>
      <c r="H52" s="40">
        <v>1100</v>
      </c>
      <c r="I52" s="40"/>
      <c r="J52" s="40">
        <v>2000</v>
      </c>
    </row>
    <row r="53" spans="1:10">
      <c r="A53">
        <v>53</v>
      </c>
      <c r="B53" s="52" t="s">
        <v>59</v>
      </c>
      <c r="C53" s="35"/>
      <c r="D53" s="39"/>
      <c r="E53" s="36"/>
      <c r="F53" s="40"/>
      <c r="G53" s="39"/>
      <c r="H53" s="40"/>
      <c r="I53" s="40"/>
      <c r="J53" s="40"/>
    </row>
    <row r="54" spans="1:10">
      <c r="A54">
        <v>54</v>
      </c>
      <c r="B54" s="38" t="s">
        <v>60</v>
      </c>
      <c r="C54" s="35"/>
      <c r="D54" s="39">
        <v>2616</v>
      </c>
      <c r="E54" s="36"/>
      <c r="F54" s="40">
        <v>1500</v>
      </c>
      <c r="G54" s="39"/>
      <c r="H54" s="40">
        <v>1373</v>
      </c>
      <c r="I54" s="39"/>
      <c r="J54" s="40">
        <v>1500</v>
      </c>
    </row>
    <row r="55" spans="1:10">
      <c r="A55">
        <v>55</v>
      </c>
      <c r="B55" s="38" t="s">
        <v>61</v>
      </c>
      <c r="C55" s="35"/>
      <c r="D55" s="39">
        <v>4921</v>
      </c>
      <c r="E55" s="36"/>
      <c r="F55" s="40">
        <v>5000</v>
      </c>
      <c r="G55" s="39"/>
      <c r="H55" s="40">
        <v>5680</v>
      </c>
      <c r="I55" s="39"/>
      <c r="J55" s="40">
        <v>5000</v>
      </c>
    </row>
    <row r="56" spans="1:10">
      <c r="A56">
        <v>56</v>
      </c>
      <c r="B56" s="38" t="s">
        <v>553</v>
      </c>
      <c r="C56" s="35"/>
      <c r="D56" s="39">
        <v>6224</v>
      </c>
      <c r="E56" s="36"/>
      <c r="F56" s="40">
        <v>7000</v>
      </c>
      <c r="G56" s="39"/>
      <c r="H56" s="40">
        <v>6500</v>
      </c>
      <c r="I56" s="39"/>
      <c r="J56" s="40">
        <v>7000</v>
      </c>
    </row>
    <row r="57" spans="1:10">
      <c r="A57">
        <v>57</v>
      </c>
      <c r="B57" s="38" t="s">
        <v>554</v>
      </c>
      <c r="C57" s="35"/>
      <c r="D57" s="39"/>
      <c r="E57" s="36"/>
      <c r="F57" s="40"/>
      <c r="G57" s="39"/>
      <c r="H57" s="40"/>
      <c r="I57" s="39"/>
      <c r="J57" s="40"/>
    </row>
    <row r="58" spans="1:10">
      <c r="A58">
        <v>58</v>
      </c>
      <c r="B58" s="38" t="s">
        <v>28</v>
      </c>
      <c r="C58" s="35"/>
      <c r="D58" s="39">
        <v>1605</v>
      </c>
      <c r="E58" s="36"/>
      <c r="F58" s="40">
        <v>2000</v>
      </c>
      <c r="G58" s="39"/>
      <c r="H58" s="40">
        <v>1500</v>
      </c>
      <c r="I58" s="39"/>
      <c r="J58" s="40">
        <v>2000</v>
      </c>
    </row>
    <row r="59" spans="1:10">
      <c r="A59">
        <v>59</v>
      </c>
      <c r="B59" s="38" t="s">
        <v>789</v>
      </c>
      <c r="C59" s="35"/>
      <c r="D59" s="39">
        <v>2177</v>
      </c>
      <c r="E59" s="36"/>
      <c r="F59" s="40">
        <v>2200</v>
      </c>
      <c r="G59" s="39"/>
      <c r="H59" s="40">
        <v>1890</v>
      </c>
      <c r="I59" s="39"/>
      <c r="J59" s="40">
        <v>2200</v>
      </c>
    </row>
    <row r="60" spans="1:10">
      <c r="A60">
        <v>60</v>
      </c>
      <c r="B60" s="6" t="s">
        <v>770</v>
      </c>
      <c r="C60" s="35"/>
      <c r="D60" s="39">
        <v>8281</v>
      </c>
      <c r="E60" s="36"/>
      <c r="F60" s="40">
        <v>6140</v>
      </c>
      <c r="G60" s="39"/>
      <c r="H60" s="40">
        <v>6140</v>
      </c>
      <c r="I60" s="39"/>
      <c r="J60" s="40">
        <v>6317</v>
      </c>
    </row>
    <row r="61" spans="1:10">
      <c r="A61">
        <v>61</v>
      </c>
      <c r="B61" s="38" t="s">
        <v>634</v>
      </c>
      <c r="C61" s="35"/>
      <c r="D61" s="39">
        <v>2532</v>
      </c>
      <c r="E61" s="36"/>
      <c r="F61" s="40">
        <v>3000</v>
      </c>
      <c r="G61" s="39"/>
      <c r="H61" s="40">
        <v>3115</v>
      </c>
      <c r="I61" s="39"/>
      <c r="J61" s="40">
        <v>3000</v>
      </c>
    </row>
    <row r="62" spans="1:10">
      <c r="A62">
        <v>62</v>
      </c>
      <c r="B62" s="34" t="s">
        <v>33</v>
      </c>
      <c r="C62" s="35"/>
      <c r="D62" s="39"/>
      <c r="E62" s="36"/>
      <c r="F62" s="40"/>
      <c r="G62" s="39"/>
      <c r="H62" s="40"/>
      <c r="I62" s="39"/>
      <c r="J62" s="40"/>
    </row>
    <row r="63" spans="1:10">
      <c r="A63">
        <v>63</v>
      </c>
      <c r="B63" s="38" t="s">
        <v>521</v>
      </c>
      <c r="C63" s="35"/>
      <c r="D63" s="39">
        <v>2963</v>
      </c>
      <c r="E63" s="36"/>
      <c r="F63" s="40">
        <v>0</v>
      </c>
      <c r="G63" s="39"/>
      <c r="H63" s="269" t="s">
        <v>818</v>
      </c>
      <c r="I63" s="39"/>
      <c r="J63" s="40">
        <v>0</v>
      </c>
    </row>
    <row r="64" spans="1:10">
      <c r="A64">
        <v>64</v>
      </c>
      <c r="B64" s="43" t="s">
        <v>639</v>
      </c>
      <c r="C64" s="35"/>
      <c r="D64" s="39">
        <v>16222</v>
      </c>
      <c r="E64" s="36"/>
      <c r="F64" s="40">
        <v>287060</v>
      </c>
      <c r="G64" s="39"/>
      <c r="H64" s="68">
        <v>72299</v>
      </c>
      <c r="I64" s="39"/>
      <c r="J64" s="69">
        <v>9800</v>
      </c>
    </row>
    <row r="65" spans="1:11">
      <c r="A65">
        <v>65</v>
      </c>
      <c r="B65" s="43" t="s">
        <v>765</v>
      </c>
      <c r="C65" s="35"/>
      <c r="D65" s="39"/>
      <c r="E65" s="36"/>
      <c r="F65" s="40"/>
      <c r="G65" s="39"/>
      <c r="H65" s="40"/>
      <c r="I65" s="39"/>
      <c r="J65" s="40"/>
    </row>
    <row r="66" spans="1:11">
      <c r="A66">
        <v>66</v>
      </c>
      <c r="B66" s="38" t="s">
        <v>62</v>
      </c>
      <c r="C66" s="35"/>
      <c r="D66" s="39">
        <v>25000</v>
      </c>
      <c r="E66" s="36"/>
      <c r="F66" s="40">
        <v>25000</v>
      </c>
      <c r="G66" s="39"/>
      <c r="H66" s="40">
        <v>25000</v>
      </c>
      <c r="I66" s="39"/>
      <c r="J66" s="47">
        <v>20000</v>
      </c>
    </row>
    <row r="67" spans="1:11">
      <c r="A67">
        <v>67</v>
      </c>
      <c r="B67" s="38" t="s">
        <v>63</v>
      </c>
      <c r="C67" s="35"/>
      <c r="D67" s="39">
        <v>2500</v>
      </c>
      <c r="E67" s="36"/>
      <c r="F67" s="40">
        <v>2500</v>
      </c>
      <c r="G67" s="39"/>
      <c r="H67" s="40">
        <v>2500</v>
      </c>
      <c r="I67" s="39"/>
      <c r="J67" s="40">
        <v>2500</v>
      </c>
    </row>
    <row r="68" spans="1:11">
      <c r="A68">
        <v>68</v>
      </c>
      <c r="B68" s="34" t="s">
        <v>35</v>
      </c>
      <c r="C68" s="35"/>
      <c r="D68" s="39"/>
      <c r="E68" s="36"/>
      <c r="F68" s="40"/>
      <c r="G68" s="39"/>
      <c r="H68" s="40"/>
      <c r="I68" s="39"/>
      <c r="J68" s="40"/>
    </row>
    <row r="69" spans="1:11">
      <c r="A69">
        <v>69</v>
      </c>
      <c r="B69" s="297" t="s">
        <v>766</v>
      </c>
      <c r="C69" s="35"/>
      <c r="D69" s="39">
        <v>0</v>
      </c>
      <c r="E69" s="36"/>
      <c r="F69" s="40">
        <v>0</v>
      </c>
      <c r="G69" s="39"/>
      <c r="H69" s="40">
        <v>0</v>
      </c>
      <c r="I69" s="39"/>
      <c r="J69" s="279">
        <v>54600</v>
      </c>
    </row>
    <row r="70" spans="1:11">
      <c r="A70">
        <v>70</v>
      </c>
      <c r="B70" s="50" t="s">
        <v>598</v>
      </c>
      <c r="C70" s="35"/>
      <c r="D70" s="39">
        <v>73650</v>
      </c>
      <c r="E70" s="36"/>
      <c r="F70" s="40">
        <v>161775</v>
      </c>
      <c r="G70" s="39"/>
      <c r="H70" s="69">
        <v>525625</v>
      </c>
      <c r="I70" s="39"/>
      <c r="J70" s="40">
        <v>178430</v>
      </c>
      <c r="K70" s="1"/>
    </row>
    <row r="71" spans="1:11">
      <c r="A71">
        <v>71</v>
      </c>
      <c r="B71" s="50" t="s">
        <v>597</v>
      </c>
      <c r="C71" s="35"/>
      <c r="D71" s="39">
        <v>23100</v>
      </c>
      <c r="E71" s="36"/>
      <c r="F71" s="40">
        <v>31950</v>
      </c>
      <c r="G71" s="39"/>
      <c r="H71" s="40">
        <v>30951</v>
      </c>
      <c r="I71" s="39"/>
      <c r="J71" s="40">
        <v>27100</v>
      </c>
    </row>
    <row r="72" spans="1:11">
      <c r="A72">
        <v>72</v>
      </c>
      <c r="B72" s="43" t="s">
        <v>523</v>
      </c>
      <c r="C72" s="35"/>
      <c r="D72" s="39">
        <v>16838</v>
      </c>
      <c r="E72" s="36"/>
      <c r="F72" s="40">
        <v>17217</v>
      </c>
      <c r="G72" s="39"/>
      <c r="H72" s="40">
        <v>17103</v>
      </c>
      <c r="I72" s="39"/>
      <c r="J72" s="40">
        <v>18335</v>
      </c>
    </row>
    <row r="73" spans="1:11">
      <c r="A73">
        <v>73</v>
      </c>
      <c r="B73" s="45" t="s">
        <v>38</v>
      </c>
      <c r="C73" s="35"/>
      <c r="D73" s="49">
        <f>SUM(D22:D72)</f>
        <v>521212</v>
      </c>
      <c r="E73" s="53"/>
      <c r="F73" s="49">
        <f>SUM(F22:F72)</f>
        <v>918794</v>
      </c>
      <c r="G73" s="49"/>
      <c r="H73" s="47">
        <f>SUM(H22:H72)</f>
        <v>1066204</v>
      </c>
      <c r="I73" s="47"/>
      <c r="J73" s="47">
        <f>SUM(J22:J72)</f>
        <v>722485</v>
      </c>
    </row>
    <row r="74" spans="1:11" ht="15.75" thickBot="1">
      <c r="A74">
        <v>74</v>
      </c>
      <c r="B74" s="45" t="s">
        <v>39</v>
      </c>
      <c r="C74" s="35"/>
      <c r="D74" s="54">
        <f>D19-D73</f>
        <v>156115.60999999999</v>
      </c>
      <c r="E74" s="53"/>
      <c r="F74" s="54">
        <f>F19-F73</f>
        <v>3854</v>
      </c>
      <c r="G74" s="49"/>
      <c r="H74" s="55">
        <f>H19-H73</f>
        <v>70625</v>
      </c>
      <c r="I74" s="49"/>
      <c r="J74" s="55">
        <f>SUM(J19-J73)</f>
        <v>54</v>
      </c>
    </row>
    <row r="75" spans="1:11" ht="15.75" thickTop="1">
      <c r="B75" s="45"/>
      <c r="C75" s="35"/>
      <c r="D75" s="26"/>
      <c r="E75" s="53"/>
      <c r="F75" s="26"/>
      <c r="G75" s="49"/>
      <c r="H75" s="26"/>
      <c r="I75" s="49"/>
      <c r="J75" s="26"/>
    </row>
    <row r="76" spans="1:11" ht="15.75">
      <c r="B76" s="56" t="s">
        <v>635</v>
      </c>
      <c r="C76" s="35"/>
      <c r="D76" s="57"/>
      <c r="E76" s="58"/>
      <c r="F76" s="16"/>
      <c r="G76" s="59"/>
      <c r="H76" s="26"/>
      <c r="I76" s="49"/>
      <c r="J76" s="26"/>
    </row>
    <row r="77" spans="1:11" ht="15.75">
      <c r="B77" s="56" t="s">
        <v>636</v>
      </c>
      <c r="C77" s="35"/>
      <c r="D77" s="60" t="s">
        <v>64</v>
      </c>
      <c r="E77" s="53"/>
      <c r="F77" s="26"/>
      <c r="G77" s="49"/>
      <c r="H77" s="26"/>
      <c r="I77" s="49"/>
      <c r="J77" s="26"/>
    </row>
    <row r="78" spans="1:11" ht="15.75">
      <c r="B78" s="56" t="s">
        <v>637</v>
      </c>
      <c r="C78" s="35"/>
      <c r="D78" s="60" t="s">
        <v>65</v>
      </c>
      <c r="E78" s="53"/>
      <c r="F78" s="26"/>
      <c r="G78" s="49"/>
      <c r="H78" s="26"/>
      <c r="I78" s="49"/>
      <c r="J78" s="26"/>
    </row>
    <row r="79" spans="1:11" ht="15.75">
      <c r="B79" s="56"/>
      <c r="C79" s="35"/>
      <c r="D79" s="60"/>
      <c r="E79" s="53"/>
      <c r="F79" s="26"/>
      <c r="G79" s="49"/>
      <c r="H79" s="26"/>
      <c r="I79" s="49"/>
      <c r="J79" s="26"/>
    </row>
    <row r="80" spans="1:11">
      <c r="B80" s="62" t="s">
        <v>66</v>
      </c>
      <c r="C80" s="298"/>
      <c r="D80" s="299"/>
      <c r="E80" s="300"/>
      <c r="F80" s="299"/>
      <c r="G80" s="301"/>
      <c r="H80" s="302"/>
      <c r="I80" s="301"/>
      <c r="J80" s="302"/>
    </row>
    <row r="81" spans="2:10">
      <c r="B81" s="62" t="s">
        <v>67</v>
      </c>
      <c r="C81" s="63"/>
      <c r="D81" s="63"/>
      <c r="E81" s="63"/>
      <c r="F81" s="63"/>
      <c r="G81" s="63"/>
      <c r="H81" s="63"/>
      <c r="I81" s="63"/>
      <c r="J81" s="63"/>
    </row>
    <row r="82" spans="2:10">
      <c r="B82" s="62" t="s">
        <v>68</v>
      </c>
      <c r="C82" s="63"/>
      <c r="D82" s="63"/>
      <c r="E82" s="63"/>
      <c r="F82" s="63"/>
      <c r="G82" s="63"/>
      <c r="H82" s="63"/>
      <c r="I82" s="63"/>
      <c r="J82" s="63"/>
    </row>
    <row r="83" spans="2:10">
      <c r="B83" s="61" t="s">
        <v>809</v>
      </c>
      <c r="C83" s="63"/>
      <c r="D83" s="63"/>
      <c r="E83" s="63"/>
      <c r="F83" s="63"/>
      <c r="G83" s="63"/>
      <c r="H83" s="63"/>
      <c r="I83" s="63"/>
      <c r="J83" s="63"/>
    </row>
    <row r="84" spans="2:10">
      <c r="B84" s="66" t="s">
        <v>70</v>
      </c>
      <c r="C84" s="73"/>
      <c r="D84" s="73"/>
      <c r="E84" s="73"/>
      <c r="F84" s="73"/>
    </row>
    <row r="85" spans="2:10">
      <c r="B85" s="62" t="s">
        <v>638</v>
      </c>
      <c r="C85" s="73"/>
      <c r="D85" s="73"/>
      <c r="E85" s="73"/>
      <c r="F85" s="73"/>
    </row>
    <row r="87" spans="2:10">
      <c r="B87" s="117" t="s">
        <v>45</v>
      </c>
    </row>
  </sheetData>
  <printOptions gridLines="1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7" workbookViewId="0">
      <selection activeCell="B17" sqref="B17"/>
    </sheetView>
  </sheetViews>
  <sheetFormatPr defaultRowHeight="15"/>
  <cols>
    <col min="1" max="1" width="4.42578125" customWidth="1"/>
    <col min="2" max="2" width="28.42578125" customWidth="1"/>
    <col min="3" max="3" width="0.85546875" customWidth="1"/>
    <col min="4" max="4" width="11.28515625" customWidth="1"/>
    <col min="5" max="5" width="1" customWidth="1"/>
    <col min="6" max="6" width="12" customWidth="1"/>
    <col min="7" max="7" width="1.140625" customWidth="1"/>
    <col min="8" max="8" width="13.7109375" customWidth="1"/>
    <col min="9" max="9" width="1" customWidth="1"/>
    <col min="10" max="10" width="12.28515625" customWidth="1"/>
  </cols>
  <sheetData>
    <row r="1" spans="1:12" ht="15.75" thickBot="1">
      <c r="A1" s="116">
        <v>1</v>
      </c>
      <c r="B1" s="291" t="s">
        <v>391</v>
      </c>
      <c r="C1" s="75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2" ht="16.5">
      <c r="A2" s="116">
        <v>2</v>
      </c>
      <c r="B2" s="78" t="s">
        <v>2</v>
      </c>
      <c r="C2" s="79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2">
      <c r="A3" s="116">
        <v>3</v>
      </c>
      <c r="B3" s="83" t="s">
        <v>392</v>
      </c>
      <c r="C3" s="79"/>
      <c r="D3" s="80">
        <v>52616</v>
      </c>
      <c r="E3" s="80"/>
      <c r="F3" s="88">
        <v>45000</v>
      </c>
      <c r="G3" s="88"/>
      <c r="H3" s="88">
        <v>45949</v>
      </c>
      <c r="I3" s="88"/>
      <c r="J3" s="88">
        <v>45000</v>
      </c>
    </row>
    <row r="4" spans="1:12">
      <c r="A4" s="116">
        <v>4</v>
      </c>
      <c r="B4" s="83" t="s">
        <v>393</v>
      </c>
      <c r="C4" s="79"/>
      <c r="D4" s="80">
        <v>1559</v>
      </c>
      <c r="E4" s="80"/>
      <c r="F4" s="88">
        <v>225</v>
      </c>
      <c r="G4" s="88"/>
      <c r="H4" s="88">
        <v>1600</v>
      </c>
      <c r="I4" s="88"/>
      <c r="J4" s="88">
        <v>800</v>
      </c>
    </row>
    <row r="5" spans="1:12" ht="15.75" thickBot="1">
      <c r="A5" s="116">
        <v>5</v>
      </c>
      <c r="B5" s="83" t="s">
        <v>394</v>
      </c>
      <c r="C5" s="79"/>
      <c r="D5" s="171">
        <v>2000</v>
      </c>
      <c r="E5" s="171"/>
      <c r="F5" s="172">
        <v>2000</v>
      </c>
      <c r="G5" s="172"/>
      <c r="H5" s="172">
        <v>2000</v>
      </c>
      <c r="I5" s="172"/>
      <c r="J5" s="172">
        <v>2000</v>
      </c>
    </row>
    <row r="6" spans="1:12">
      <c r="A6" s="116">
        <v>6</v>
      </c>
      <c r="B6" s="84" t="s">
        <v>11</v>
      </c>
      <c r="C6" s="91"/>
      <c r="D6" s="94">
        <f xml:space="preserve"> SUM(D3:D5)</f>
        <v>56175</v>
      </c>
      <c r="E6" s="94"/>
      <c r="F6" s="94">
        <f>SUM(F3:F5)</f>
        <v>47225</v>
      </c>
      <c r="G6" s="94"/>
      <c r="H6" s="94">
        <f>SUM(H3:H5)</f>
        <v>49549</v>
      </c>
      <c r="I6" s="94"/>
      <c r="J6" s="94">
        <f>SUM(J3:J5)</f>
        <v>47800</v>
      </c>
    </row>
    <row r="7" spans="1:12">
      <c r="A7" s="116">
        <v>7</v>
      </c>
      <c r="B7" s="78" t="s">
        <v>12</v>
      </c>
      <c r="C7" s="79"/>
      <c r="D7" s="88"/>
      <c r="E7" s="88"/>
      <c r="F7" s="88"/>
      <c r="G7" s="88"/>
      <c r="H7" s="88"/>
      <c r="I7" s="88"/>
      <c r="J7" s="88"/>
      <c r="L7" t="s">
        <v>147</v>
      </c>
    </row>
    <row r="8" spans="1:12">
      <c r="A8" s="116">
        <v>8</v>
      </c>
      <c r="B8" s="78" t="s">
        <v>20</v>
      </c>
      <c r="C8" s="79"/>
      <c r="D8" s="88"/>
      <c r="E8" s="88"/>
      <c r="F8" s="88"/>
      <c r="G8" s="88"/>
      <c r="H8" s="88"/>
      <c r="I8" s="88"/>
      <c r="J8" s="88"/>
    </row>
    <row r="9" spans="1:12">
      <c r="A9" s="116">
        <v>9</v>
      </c>
      <c r="B9" s="83" t="s">
        <v>395</v>
      </c>
      <c r="C9" s="79"/>
      <c r="D9" s="88">
        <v>13592</v>
      </c>
      <c r="E9" s="88"/>
      <c r="F9" s="88">
        <v>13250</v>
      </c>
      <c r="G9" s="88"/>
      <c r="H9" s="88">
        <v>13261</v>
      </c>
      <c r="I9" s="88"/>
      <c r="J9" s="88">
        <v>13250</v>
      </c>
    </row>
    <row r="10" spans="1:12">
      <c r="A10" s="116">
        <v>10</v>
      </c>
      <c r="B10" s="305" t="s">
        <v>883</v>
      </c>
      <c r="C10" s="341"/>
      <c r="D10" s="333">
        <v>0</v>
      </c>
      <c r="E10" s="333"/>
      <c r="F10" s="333">
        <v>0</v>
      </c>
      <c r="G10" s="333"/>
      <c r="H10" s="333">
        <v>0</v>
      </c>
      <c r="I10" s="333"/>
      <c r="J10" s="333">
        <v>2200</v>
      </c>
    </row>
    <row r="11" spans="1:12">
      <c r="A11" s="116">
        <v>11</v>
      </c>
      <c r="B11" s="305" t="s">
        <v>882</v>
      </c>
      <c r="C11" s="79"/>
      <c r="D11" s="88"/>
      <c r="E11" s="88"/>
      <c r="F11" s="88"/>
      <c r="G11" s="88"/>
      <c r="H11" s="88"/>
      <c r="I11" s="88"/>
      <c r="J11" s="88"/>
    </row>
    <row r="12" spans="1:12">
      <c r="A12" s="116">
        <v>12</v>
      </c>
      <c r="B12" s="83" t="s">
        <v>396</v>
      </c>
      <c r="C12" s="79"/>
      <c r="D12" s="88">
        <v>0</v>
      </c>
      <c r="E12" s="88"/>
      <c r="F12" s="88">
        <v>0</v>
      </c>
      <c r="G12" s="88"/>
      <c r="H12" s="88">
        <v>0</v>
      </c>
      <c r="I12" s="88"/>
      <c r="J12" s="88">
        <v>0</v>
      </c>
    </row>
    <row r="13" spans="1:12">
      <c r="A13" s="116">
        <v>13</v>
      </c>
      <c r="B13" s="83" t="s">
        <v>368</v>
      </c>
      <c r="C13" s="79"/>
      <c r="D13" s="88">
        <v>2000</v>
      </c>
      <c r="E13" s="88"/>
      <c r="F13" s="88">
        <v>2000</v>
      </c>
      <c r="G13" s="88"/>
      <c r="H13" s="88">
        <v>2000</v>
      </c>
      <c r="I13" s="88"/>
      <c r="J13" s="88">
        <v>2000</v>
      </c>
    </row>
    <row r="14" spans="1:12">
      <c r="A14" s="116">
        <v>14</v>
      </c>
      <c r="B14" s="176" t="s">
        <v>888</v>
      </c>
      <c r="C14" s="79"/>
      <c r="D14" s="88">
        <v>27536</v>
      </c>
      <c r="E14" s="88"/>
      <c r="F14" s="88">
        <v>50000</v>
      </c>
      <c r="G14" s="88"/>
      <c r="H14" s="88">
        <v>23127</v>
      </c>
      <c r="I14" s="88"/>
      <c r="J14" s="94">
        <v>50000</v>
      </c>
    </row>
    <row r="15" spans="1:12">
      <c r="A15" s="116">
        <v>15</v>
      </c>
      <c r="B15" s="176" t="s">
        <v>887</v>
      </c>
      <c r="C15" s="79"/>
      <c r="D15" s="88">
        <v>0</v>
      </c>
      <c r="E15" s="88"/>
      <c r="F15" s="88">
        <v>0</v>
      </c>
      <c r="G15" s="88"/>
      <c r="H15" s="88"/>
      <c r="I15" s="88"/>
      <c r="J15" s="88"/>
    </row>
    <row r="16" spans="1:12">
      <c r="A16" s="116">
        <v>16</v>
      </c>
      <c r="B16" s="78" t="s">
        <v>35</v>
      </c>
      <c r="C16" s="79"/>
      <c r="D16" s="88"/>
      <c r="E16" s="88"/>
      <c r="F16" s="88"/>
      <c r="G16" s="88"/>
      <c r="H16" s="88"/>
      <c r="I16" s="88"/>
      <c r="J16" s="88"/>
    </row>
    <row r="17" spans="1:10">
      <c r="A17" s="116">
        <v>17</v>
      </c>
      <c r="B17" s="89" t="s">
        <v>807</v>
      </c>
      <c r="C17" s="128"/>
      <c r="D17" s="88">
        <v>40000</v>
      </c>
      <c r="E17" s="88"/>
      <c r="F17" s="88">
        <v>13610</v>
      </c>
      <c r="G17" s="88"/>
      <c r="H17" s="88">
        <v>0</v>
      </c>
      <c r="I17" s="88"/>
      <c r="J17" s="88">
        <v>13610</v>
      </c>
    </row>
    <row r="18" spans="1:10">
      <c r="A18" s="116">
        <v>18</v>
      </c>
      <c r="B18" s="84" t="s">
        <v>38</v>
      </c>
      <c r="C18" s="91"/>
      <c r="D18" s="94">
        <f>SUM(D9:D17)</f>
        <v>83128</v>
      </c>
      <c r="E18" s="94"/>
      <c r="F18" s="94">
        <f>SUM(F9:F17)</f>
        <v>78860</v>
      </c>
      <c r="G18" s="94"/>
      <c r="H18" s="94">
        <f>SUM(H9:H17)</f>
        <v>38388</v>
      </c>
      <c r="I18" s="94"/>
      <c r="J18" s="94">
        <f>SUM(J9:J17)</f>
        <v>81060</v>
      </c>
    </row>
    <row r="19" spans="1:10">
      <c r="A19" s="116">
        <v>19</v>
      </c>
      <c r="B19" s="83"/>
      <c r="C19" s="79"/>
      <c r="D19" s="80"/>
      <c r="E19" s="80"/>
      <c r="F19" s="80"/>
      <c r="G19" s="80"/>
      <c r="H19" s="88"/>
      <c r="I19" s="88"/>
      <c r="J19" s="88"/>
    </row>
    <row r="20" spans="1:10">
      <c r="A20" s="116">
        <v>20</v>
      </c>
      <c r="B20" s="84" t="s">
        <v>39</v>
      </c>
      <c r="C20" s="91"/>
      <c r="D20" s="195">
        <f>D6-D18</f>
        <v>-26953</v>
      </c>
      <c r="E20" s="92"/>
      <c r="F20" s="195">
        <f>F6-F18</f>
        <v>-31635</v>
      </c>
      <c r="G20" s="92"/>
      <c r="H20" s="195">
        <f>H6-H18</f>
        <v>11161</v>
      </c>
      <c r="I20" s="92"/>
      <c r="J20" s="195">
        <f>J6-J18</f>
        <v>-33260</v>
      </c>
    </row>
    <row r="21" spans="1:10">
      <c r="A21" s="83"/>
      <c r="B21" s="84"/>
      <c r="C21" s="91"/>
      <c r="D21" s="137"/>
      <c r="E21" s="92"/>
      <c r="F21" s="137"/>
      <c r="G21" s="92"/>
      <c r="H21" s="137"/>
      <c r="I21" s="92"/>
      <c r="J21" s="137"/>
    </row>
    <row r="22" spans="1:10">
      <c r="A22" s="83"/>
      <c r="B22" s="196" t="s">
        <v>684</v>
      </c>
      <c r="C22" s="91"/>
      <c r="D22" s="137"/>
      <c r="E22" s="92"/>
      <c r="F22" s="137"/>
      <c r="G22" s="92"/>
      <c r="H22" s="137"/>
      <c r="I22" s="92"/>
      <c r="J22" s="137"/>
    </row>
    <row r="23" spans="1:10">
      <c r="A23" s="83"/>
      <c r="B23" s="196" t="s">
        <v>685</v>
      </c>
      <c r="C23" s="91"/>
      <c r="D23" s="137"/>
      <c r="E23" s="92"/>
      <c r="F23" s="197" t="s">
        <v>397</v>
      </c>
      <c r="G23" s="198"/>
      <c r="H23" s="197"/>
      <c r="I23" s="198"/>
      <c r="J23" s="197"/>
    </row>
    <row r="24" spans="1:10">
      <c r="A24" s="139" t="s">
        <v>398</v>
      </c>
      <c r="B24" s="143" t="s">
        <v>399</v>
      </c>
      <c r="C24" s="139"/>
      <c r="D24" s="139"/>
      <c r="E24" s="139"/>
      <c r="F24" s="199" t="s">
        <v>400</v>
      </c>
      <c r="G24" s="200"/>
      <c r="H24" s="200"/>
      <c r="I24" s="200"/>
      <c r="J24" s="200"/>
    </row>
    <row r="25" spans="1:10">
      <c r="A25" s="139"/>
      <c r="B25" s="143" t="s">
        <v>401</v>
      </c>
      <c r="C25" s="139"/>
      <c r="D25" s="139"/>
      <c r="E25" s="139"/>
      <c r="F25" s="139"/>
      <c r="G25" s="139"/>
      <c r="H25" s="139"/>
      <c r="I25" s="139"/>
      <c r="J25" s="139"/>
    </row>
    <row r="26" spans="1:10">
      <c r="A26" s="139"/>
      <c r="B26" s="143" t="s">
        <v>402</v>
      </c>
      <c r="C26" s="139"/>
      <c r="D26" s="139"/>
      <c r="E26" s="139"/>
      <c r="F26" s="139"/>
      <c r="G26" s="139"/>
      <c r="H26" s="139"/>
      <c r="I26" s="139"/>
      <c r="J26" s="139"/>
    </row>
    <row r="27" spans="1:10">
      <c r="B27" s="143" t="s">
        <v>403</v>
      </c>
    </row>
    <row r="28" spans="1:10">
      <c r="B28" s="143" t="s">
        <v>404</v>
      </c>
    </row>
    <row r="29" spans="1:10">
      <c r="B29" s="143" t="s">
        <v>405</v>
      </c>
    </row>
    <row r="30" spans="1:10">
      <c r="B30" s="142"/>
    </row>
    <row r="32" spans="1:10">
      <c r="B32" s="291" t="s">
        <v>391</v>
      </c>
    </row>
  </sheetData>
  <printOptions gridLines="1"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55" workbookViewId="0">
      <selection activeCell="J58" sqref="J58"/>
    </sheetView>
  </sheetViews>
  <sheetFormatPr defaultRowHeight="15"/>
  <cols>
    <col min="1" max="1" width="3" customWidth="1"/>
    <col min="2" max="2" width="29" customWidth="1"/>
    <col min="3" max="3" width="0.7109375" customWidth="1"/>
    <col min="4" max="4" width="13.28515625" customWidth="1"/>
    <col min="5" max="5" width="0.5703125" customWidth="1"/>
    <col min="6" max="6" width="14.42578125" customWidth="1"/>
    <col min="7" max="7" width="0.7109375" customWidth="1"/>
    <col min="8" max="8" width="18.7109375" customWidth="1"/>
    <col min="9" max="9" width="0.85546875" customWidth="1"/>
    <col min="10" max="10" width="15.5703125" customWidth="1"/>
  </cols>
  <sheetData>
    <row r="1" spans="1:10" ht="15.75">
      <c r="A1">
        <v>1</v>
      </c>
      <c r="B1" s="295" t="s">
        <v>510</v>
      </c>
      <c r="C1" s="245"/>
      <c r="D1" s="327" t="s">
        <v>511</v>
      </c>
      <c r="E1" s="327"/>
      <c r="F1" s="327" t="s">
        <v>1</v>
      </c>
      <c r="G1" s="327"/>
      <c r="H1" s="327" t="s">
        <v>512</v>
      </c>
      <c r="I1" s="327"/>
      <c r="J1" s="327" t="s">
        <v>513</v>
      </c>
    </row>
    <row r="2" spans="1:10" ht="17.25">
      <c r="A2">
        <v>2</v>
      </c>
      <c r="B2" s="295" t="s">
        <v>753</v>
      </c>
      <c r="C2" s="245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>
        <v>3</v>
      </c>
      <c r="B3" s="246" t="s">
        <v>2</v>
      </c>
      <c r="D3" s="247"/>
      <c r="H3" s="266"/>
      <c r="I3" s="248"/>
      <c r="J3" s="265"/>
    </row>
    <row r="4" spans="1:10">
      <c r="A4">
        <v>4</v>
      </c>
      <c r="B4" t="s">
        <v>866</v>
      </c>
      <c r="D4" s="247">
        <v>8123</v>
      </c>
      <c r="F4" s="247">
        <v>8000</v>
      </c>
      <c r="G4" s="247"/>
      <c r="H4" s="270">
        <v>8000</v>
      </c>
      <c r="I4" s="248"/>
      <c r="J4" s="249">
        <v>8000</v>
      </c>
    </row>
    <row r="5" spans="1:10">
      <c r="A5">
        <v>5</v>
      </c>
      <c r="B5" t="s">
        <v>527</v>
      </c>
      <c r="D5" s="247">
        <v>0</v>
      </c>
      <c r="F5" s="247">
        <v>0</v>
      </c>
      <c r="G5" s="247"/>
      <c r="H5" s="270">
        <v>154</v>
      </c>
      <c r="I5" s="248"/>
      <c r="J5" s="249">
        <v>154</v>
      </c>
    </row>
    <row r="6" spans="1:10">
      <c r="A6">
        <v>6</v>
      </c>
      <c r="B6" t="s">
        <v>528</v>
      </c>
      <c r="D6" s="247">
        <v>0</v>
      </c>
      <c r="F6" s="247">
        <v>0</v>
      </c>
      <c r="G6" s="247"/>
      <c r="H6" s="270">
        <v>77</v>
      </c>
      <c r="I6" s="248"/>
      <c r="J6" s="249">
        <v>77</v>
      </c>
    </row>
    <row r="7" spans="1:10">
      <c r="A7">
        <v>7</v>
      </c>
      <c r="B7" t="s">
        <v>529</v>
      </c>
      <c r="D7" s="247">
        <v>0</v>
      </c>
      <c r="F7" s="247">
        <v>0</v>
      </c>
      <c r="G7" s="247"/>
      <c r="H7" s="270">
        <v>760</v>
      </c>
      <c r="I7" s="248"/>
      <c r="J7" s="249">
        <v>800</v>
      </c>
    </row>
    <row r="8" spans="1:10">
      <c r="A8">
        <v>8</v>
      </c>
      <c r="B8" t="s">
        <v>862</v>
      </c>
      <c r="D8" s="247">
        <v>15925</v>
      </c>
      <c r="F8" s="247">
        <v>10000</v>
      </c>
      <c r="G8" s="247"/>
      <c r="H8" s="270">
        <v>0</v>
      </c>
      <c r="I8" s="248"/>
      <c r="J8" s="249">
        <v>0</v>
      </c>
    </row>
    <row r="9" spans="1:10">
      <c r="A9">
        <v>9</v>
      </c>
      <c r="B9" t="s">
        <v>867</v>
      </c>
      <c r="D9" s="247">
        <v>6243</v>
      </c>
      <c r="F9" s="247">
        <v>6000</v>
      </c>
      <c r="G9" s="247"/>
      <c r="H9" s="270">
        <v>115</v>
      </c>
      <c r="I9" s="248"/>
      <c r="J9" s="249">
        <v>6000</v>
      </c>
    </row>
    <row r="10" spans="1:10">
      <c r="A10">
        <v>10</v>
      </c>
      <c r="B10" t="s">
        <v>406</v>
      </c>
      <c r="D10" s="247"/>
      <c r="F10" s="247"/>
      <c r="G10" s="247"/>
      <c r="H10" s="270"/>
      <c r="I10" s="248"/>
      <c r="J10" s="249"/>
    </row>
    <row r="11" spans="1:10">
      <c r="A11">
        <v>11</v>
      </c>
      <c r="B11" t="s">
        <v>868</v>
      </c>
      <c r="D11" s="247">
        <v>7617</v>
      </c>
      <c r="F11" s="247">
        <v>5500</v>
      </c>
      <c r="G11" s="247"/>
      <c r="H11" s="270">
        <v>7559</v>
      </c>
      <c r="I11" s="248"/>
      <c r="J11" s="249">
        <v>8000</v>
      </c>
    </row>
    <row r="12" spans="1:10">
      <c r="A12">
        <v>12</v>
      </c>
      <c r="B12" t="s">
        <v>863</v>
      </c>
      <c r="D12" s="247">
        <v>0</v>
      </c>
      <c r="F12" s="247">
        <v>0</v>
      </c>
      <c r="G12" s="247"/>
      <c r="H12" s="270">
        <v>500</v>
      </c>
      <c r="I12" s="248"/>
      <c r="J12" s="249">
        <v>0</v>
      </c>
    </row>
    <row r="13" spans="1:10">
      <c r="A13">
        <v>13</v>
      </c>
      <c r="B13" t="s">
        <v>864</v>
      </c>
      <c r="D13" s="247">
        <v>0</v>
      </c>
      <c r="F13" s="247">
        <v>0</v>
      </c>
      <c r="G13" s="247"/>
      <c r="H13" s="270">
        <v>203</v>
      </c>
      <c r="I13" s="248"/>
      <c r="J13" s="249">
        <v>0</v>
      </c>
    </row>
    <row r="14" spans="1:10">
      <c r="A14">
        <v>14</v>
      </c>
      <c r="B14" t="s">
        <v>865</v>
      </c>
      <c r="D14" s="247">
        <v>31952.5</v>
      </c>
      <c r="F14" s="247">
        <v>25000</v>
      </c>
      <c r="G14" s="247"/>
      <c r="H14" s="270">
        <v>13045</v>
      </c>
      <c r="I14" s="248"/>
      <c r="J14" s="249">
        <v>25000</v>
      </c>
    </row>
    <row r="15" spans="1:10">
      <c r="A15">
        <v>15</v>
      </c>
      <c r="B15" t="s">
        <v>869</v>
      </c>
      <c r="D15" s="247">
        <v>6000</v>
      </c>
      <c r="F15" s="247">
        <v>6000</v>
      </c>
      <c r="G15" s="247"/>
      <c r="H15" s="270">
        <v>6000</v>
      </c>
      <c r="I15" s="248"/>
      <c r="J15" s="249">
        <v>0</v>
      </c>
    </row>
    <row r="16" spans="1:10">
      <c r="A16">
        <v>16</v>
      </c>
      <c r="B16" t="s">
        <v>530</v>
      </c>
      <c r="D16" s="247">
        <v>37</v>
      </c>
      <c r="F16" s="247">
        <v>15</v>
      </c>
      <c r="G16" s="247"/>
      <c r="H16" s="270">
        <v>18</v>
      </c>
      <c r="I16" s="248"/>
      <c r="J16" s="249">
        <v>0</v>
      </c>
    </row>
    <row r="17" spans="1:10">
      <c r="A17">
        <v>17</v>
      </c>
      <c r="B17" t="s">
        <v>531</v>
      </c>
      <c r="D17" s="247">
        <v>0</v>
      </c>
      <c r="F17" s="247">
        <v>0</v>
      </c>
      <c r="G17" s="247"/>
      <c r="H17" s="270">
        <v>852</v>
      </c>
      <c r="I17" s="248"/>
      <c r="J17" s="249">
        <v>0</v>
      </c>
    </row>
    <row r="18" spans="1:10">
      <c r="A18">
        <v>18</v>
      </c>
      <c r="B18" t="s">
        <v>407</v>
      </c>
      <c r="D18" s="247">
        <v>0</v>
      </c>
      <c r="F18" s="247">
        <v>100</v>
      </c>
      <c r="G18" s="247"/>
      <c r="H18" s="248">
        <v>0</v>
      </c>
      <c r="I18" s="248"/>
      <c r="J18" s="249">
        <v>0</v>
      </c>
    </row>
    <row r="19" spans="1:10">
      <c r="A19">
        <v>19</v>
      </c>
      <c r="B19" s="321" t="s">
        <v>861</v>
      </c>
      <c r="D19" s="247">
        <v>75000</v>
      </c>
      <c r="F19" s="247">
        <v>75000</v>
      </c>
      <c r="G19" s="247"/>
      <c r="H19" s="270">
        <v>155000</v>
      </c>
      <c r="I19" s="248"/>
      <c r="J19" s="311">
        <v>155000</v>
      </c>
    </row>
    <row r="20" spans="1:10">
      <c r="A20">
        <v>20</v>
      </c>
      <c r="B20" s="1" t="s">
        <v>11</v>
      </c>
      <c r="D20" s="251">
        <f>SUM(D4:D19)</f>
        <v>150897.5</v>
      </c>
      <c r="F20" s="251">
        <f>SUM(F4:F19)</f>
        <v>135615</v>
      </c>
      <c r="G20" s="251"/>
      <c r="H20" s="248">
        <f>SUM(H4:H19)</f>
        <v>192283</v>
      </c>
      <c r="I20" s="248"/>
      <c r="J20" s="248">
        <f>SUM(J4:J19)</f>
        <v>203031</v>
      </c>
    </row>
    <row r="21" spans="1:10">
      <c r="A21">
        <v>21</v>
      </c>
      <c r="B21" s="246" t="s">
        <v>532</v>
      </c>
      <c r="D21" s="247"/>
      <c r="F21" s="247"/>
      <c r="G21" s="247"/>
      <c r="H21" s="248"/>
      <c r="I21" s="248"/>
      <c r="J21" s="72"/>
    </row>
    <row r="22" spans="1:10">
      <c r="A22">
        <v>22</v>
      </c>
      <c r="B22" t="s">
        <v>870</v>
      </c>
      <c r="D22" s="247">
        <v>8000</v>
      </c>
      <c r="F22" s="247">
        <v>6200</v>
      </c>
      <c r="G22" s="247"/>
      <c r="H22" s="252" t="s">
        <v>600</v>
      </c>
      <c r="I22" s="252"/>
      <c r="J22" s="322">
        <v>6200</v>
      </c>
    </row>
    <row r="23" spans="1:10">
      <c r="A23">
        <v>23</v>
      </c>
      <c r="B23" t="s">
        <v>408</v>
      </c>
      <c r="D23" s="247">
        <v>5340</v>
      </c>
      <c r="F23" s="247">
        <v>3200</v>
      </c>
      <c r="G23" s="247"/>
      <c r="H23" s="252" t="s">
        <v>601</v>
      </c>
      <c r="I23" s="252"/>
      <c r="J23" s="253">
        <v>3200</v>
      </c>
    </row>
    <row r="24" spans="1:10">
      <c r="A24">
        <v>24</v>
      </c>
      <c r="B24" s="335" t="s">
        <v>844</v>
      </c>
      <c r="D24" s="247">
        <v>0</v>
      </c>
      <c r="F24" s="247">
        <v>0</v>
      </c>
      <c r="G24" s="247"/>
      <c r="H24" s="252">
        <v>0</v>
      </c>
      <c r="I24" s="252"/>
      <c r="J24" s="340"/>
    </row>
    <row r="25" spans="1:10">
      <c r="A25">
        <v>25</v>
      </c>
      <c r="B25" s="335" t="s">
        <v>845</v>
      </c>
      <c r="D25" s="247">
        <v>0</v>
      </c>
      <c r="F25" s="247">
        <v>0</v>
      </c>
      <c r="G25" s="247"/>
      <c r="H25" s="252">
        <v>0</v>
      </c>
      <c r="I25" s="252"/>
      <c r="J25" s="340"/>
    </row>
    <row r="26" spans="1:10">
      <c r="A26">
        <v>26</v>
      </c>
      <c r="B26" s="335" t="s">
        <v>846</v>
      </c>
      <c r="D26" s="247">
        <v>0</v>
      </c>
      <c r="F26" s="247">
        <v>0</v>
      </c>
      <c r="G26" s="247"/>
      <c r="H26" s="252">
        <v>0</v>
      </c>
      <c r="I26" s="252"/>
      <c r="J26" s="340"/>
    </row>
    <row r="27" spans="1:10">
      <c r="A27">
        <v>27</v>
      </c>
      <c r="B27" s="335" t="s">
        <v>18</v>
      </c>
      <c r="D27" s="247">
        <v>0</v>
      </c>
      <c r="F27" s="247">
        <v>0</v>
      </c>
      <c r="G27" s="247"/>
      <c r="H27" s="252">
        <v>0</v>
      </c>
      <c r="I27" s="252"/>
      <c r="J27" s="340"/>
    </row>
    <row r="28" spans="1:10">
      <c r="A28">
        <v>28</v>
      </c>
      <c r="B28" s="335" t="s">
        <v>847</v>
      </c>
      <c r="D28" s="247">
        <v>0</v>
      </c>
      <c r="F28" s="247">
        <v>0</v>
      </c>
      <c r="G28" s="247"/>
      <c r="H28" s="252">
        <v>0</v>
      </c>
      <c r="I28" s="252"/>
      <c r="J28" s="340"/>
    </row>
    <row r="29" spans="1:10">
      <c r="A29">
        <v>29</v>
      </c>
      <c r="B29" s="335" t="s">
        <v>848</v>
      </c>
      <c r="D29" s="247"/>
      <c r="F29" s="247"/>
      <c r="G29" s="247"/>
      <c r="H29" s="252"/>
      <c r="I29" s="252"/>
      <c r="J29" s="253"/>
    </row>
    <row r="30" spans="1:10">
      <c r="A30">
        <v>30</v>
      </c>
      <c r="B30" s="246" t="s">
        <v>20</v>
      </c>
      <c r="D30" s="247"/>
      <c r="F30" s="247"/>
      <c r="G30" s="247"/>
      <c r="H30" s="252"/>
      <c r="I30" s="252"/>
      <c r="J30" s="253"/>
    </row>
    <row r="31" spans="1:10">
      <c r="A31">
        <v>31</v>
      </c>
      <c r="B31" t="s">
        <v>871</v>
      </c>
      <c r="D31" s="247">
        <v>4250</v>
      </c>
      <c r="F31" s="247">
        <v>4420</v>
      </c>
      <c r="G31" s="247"/>
      <c r="H31" s="322">
        <v>3850</v>
      </c>
      <c r="I31" s="252"/>
      <c r="J31" s="253">
        <v>5510</v>
      </c>
    </row>
    <row r="32" spans="1:10">
      <c r="A32">
        <v>32</v>
      </c>
      <c r="B32" t="s">
        <v>409</v>
      </c>
      <c r="D32" s="247">
        <v>1988</v>
      </c>
      <c r="F32" s="247">
        <v>1700</v>
      </c>
      <c r="G32" s="247"/>
      <c r="H32" s="322">
        <v>300</v>
      </c>
      <c r="I32" s="252"/>
      <c r="J32" s="322">
        <v>1800</v>
      </c>
    </row>
    <row r="33" spans="1:14">
      <c r="A33">
        <v>33</v>
      </c>
      <c r="B33" t="s">
        <v>338</v>
      </c>
      <c r="D33" s="247">
        <v>192</v>
      </c>
      <c r="F33" s="247">
        <v>0</v>
      </c>
      <c r="G33" s="247"/>
      <c r="H33" s="322">
        <v>1188</v>
      </c>
      <c r="I33" s="252"/>
      <c r="J33" s="253">
        <v>2484</v>
      </c>
    </row>
    <row r="34" spans="1:14">
      <c r="A34">
        <v>34</v>
      </c>
      <c r="B34" t="s">
        <v>602</v>
      </c>
      <c r="D34" s="247">
        <v>0</v>
      </c>
      <c r="F34" s="247">
        <v>0</v>
      </c>
      <c r="G34" s="247"/>
      <c r="H34" s="322">
        <v>0</v>
      </c>
      <c r="I34" s="252"/>
      <c r="J34" s="253">
        <v>0</v>
      </c>
      <c r="N34" s="38"/>
    </row>
    <row r="35" spans="1:14">
      <c r="A35">
        <v>35</v>
      </c>
      <c r="B35" t="s">
        <v>603</v>
      </c>
      <c r="D35" s="247">
        <v>0</v>
      </c>
      <c r="F35" s="247">
        <v>0</v>
      </c>
      <c r="G35" s="247"/>
      <c r="H35" s="322">
        <v>675</v>
      </c>
      <c r="I35" s="252"/>
      <c r="J35" s="253">
        <v>0</v>
      </c>
      <c r="N35" s="38"/>
    </row>
    <row r="36" spans="1:14">
      <c r="A36">
        <v>36</v>
      </c>
      <c r="B36" t="s">
        <v>604</v>
      </c>
      <c r="D36" s="247">
        <v>0</v>
      </c>
      <c r="F36" s="247">
        <v>0</v>
      </c>
      <c r="G36" s="247"/>
      <c r="H36" s="322">
        <v>50</v>
      </c>
      <c r="I36" s="252"/>
      <c r="J36" s="253">
        <v>0</v>
      </c>
      <c r="N36" s="38"/>
    </row>
    <row r="37" spans="1:14">
      <c r="A37">
        <v>37</v>
      </c>
      <c r="B37" t="s">
        <v>410</v>
      </c>
      <c r="D37" s="247">
        <v>0</v>
      </c>
      <c r="F37" s="247">
        <v>225</v>
      </c>
      <c r="G37" s="247"/>
      <c r="H37" s="322" t="s">
        <v>600</v>
      </c>
      <c r="I37" s="252"/>
      <c r="J37" s="253">
        <v>225</v>
      </c>
      <c r="N37" s="38"/>
    </row>
    <row r="38" spans="1:14">
      <c r="A38">
        <v>38</v>
      </c>
      <c r="B38" t="s">
        <v>411</v>
      </c>
      <c r="D38" s="247">
        <v>27</v>
      </c>
      <c r="F38" s="247">
        <v>550</v>
      </c>
      <c r="G38" s="247"/>
      <c r="H38" s="322">
        <v>0</v>
      </c>
      <c r="I38" s="252"/>
      <c r="J38" s="253">
        <v>250</v>
      </c>
      <c r="N38" s="38"/>
    </row>
    <row r="39" spans="1:14">
      <c r="A39">
        <v>39</v>
      </c>
      <c r="B39" t="s">
        <v>590</v>
      </c>
      <c r="D39" s="247">
        <v>10000</v>
      </c>
      <c r="F39" s="247">
        <v>11000</v>
      </c>
      <c r="G39" s="247"/>
      <c r="H39" s="322">
        <v>11109</v>
      </c>
      <c r="I39" s="252"/>
      <c r="J39" s="253">
        <v>12220</v>
      </c>
      <c r="N39" s="38"/>
    </row>
    <row r="40" spans="1:14">
      <c r="A40">
        <v>40</v>
      </c>
      <c r="B40" t="s">
        <v>412</v>
      </c>
      <c r="D40" s="247">
        <v>12315</v>
      </c>
      <c r="F40" s="247">
        <v>15000</v>
      </c>
      <c r="G40" s="247"/>
      <c r="H40" s="322">
        <v>11000</v>
      </c>
      <c r="I40" s="252"/>
      <c r="J40" s="253">
        <v>13000</v>
      </c>
      <c r="N40" s="38"/>
    </row>
    <row r="41" spans="1:14">
      <c r="A41">
        <v>41</v>
      </c>
      <c r="B41" t="s">
        <v>413</v>
      </c>
      <c r="D41" s="247">
        <v>4451</v>
      </c>
      <c r="F41" s="247">
        <v>3000</v>
      </c>
      <c r="G41" s="247"/>
      <c r="H41" s="322">
        <v>4000</v>
      </c>
      <c r="I41" s="252"/>
      <c r="J41" s="253">
        <v>4000</v>
      </c>
      <c r="N41" s="38"/>
    </row>
    <row r="42" spans="1:14">
      <c r="A42">
        <v>42</v>
      </c>
      <c r="B42" t="s">
        <v>533</v>
      </c>
      <c r="D42" s="247">
        <v>0</v>
      </c>
      <c r="F42" s="247">
        <v>0</v>
      </c>
      <c r="G42" s="247"/>
      <c r="H42" s="322">
        <v>285</v>
      </c>
      <c r="I42" s="252"/>
      <c r="J42" s="253">
        <v>285</v>
      </c>
    </row>
    <row r="43" spans="1:14">
      <c r="A43">
        <v>43</v>
      </c>
      <c r="B43" t="s">
        <v>534</v>
      </c>
      <c r="D43" s="247">
        <v>0</v>
      </c>
      <c r="F43" s="247">
        <v>0</v>
      </c>
      <c r="G43" s="247"/>
      <c r="H43" s="322">
        <v>225</v>
      </c>
      <c r="I43" s="252"/>
      <c r="J43" s="253">
        <v>0</v>
      </c>
    </row>
    <row r="44" spans="1:14">
      <c r="A44">
        <v>44</v>
      </c>
      <c r="B44" t="s">
        <v>872</v>
      </c>
      <c r="D44" s="247">
        <v>0</v>
      </c>
      <c r="F44" s="247">
        <v>100</v>
      </c>
      <c r="G44" s="247"/>
      <c r="H44" s="322">
        <v>0</v>
      </c>
      <c r="I44" s="252"/>
      <c r="J44" s="253">
        <v>0</v>
      </c>
    </row>
    <row r="45" spans="1:14">
      <c r="A45">
        <v>45</v>
      </c>
      <c r="B45" t="s">
        <v>873</v>
      </c>
      <c r="D45" s="247">
        <v>290</v>
      </c>
      <c r="F45" s="247">
        <v>25</v>
      </c>
      <c r="G45" s="247"/>
      <c r="H45" s="322">
        <v>0</v>
      </c>
      <c r="I45" s="252"/>
      <c r="J45" s="253">
        <v>0</v>
      </c>
    </row>
    <row r="46" spans="1:14">
      <c r="A46">
        <v>46</v>
      </c>
      <c r="B46" t="s">
        <v>535</v>
      </c>
      <c r="D46" s="247">
        <v>2889</v>
      </c>
      <c r="F46" s="247">
        <v>3500</v>
      </c>
      <c r="G46" s="247"/>
      <c r="H46" s="322">
        <v>3935</v>
      </c>
      <c r="I46" s="252"/>
      <c r="J46" s="253">
        <v>3500</v>
      </c>
    </row>
    <row r="47" spans="1:14" ht="16.5">
      <c r="A47">
        <v>47</v>
      </c>
      <c r="D47" s="325" t="s">
        <v>878</v>
      </c>
      <c r="E47" s="325"/>
      <c r="F47" s="326" t="s">
        <v>879</v>
      </c>
      <c r="G47" s="326"/>
      <c r="H47" s="326" t="s">
        <v>880</v>
      </c>
      <c r="I47" s="326"/>
      <c r="J47" s="326" t="s">
        <v>881</v>
      </c>
    </row>
    <row r="48" spans="1:14">
      <c r="A48">
        <v>48</v>
      </c>
      <c r="D48" s="247"/>
      <c r="F48" s="247"/>
      <c r="G48" s="247"/>
      <c r="H48" s="322"/>
      <c r="I48" s="252"/>
      <c r="J48" s="253"/>
    </row>
    <row r="49" spans="1:10">
      <c r="A49">
        <v>49</v>
      </c>
      <c r="B49" t="s">
        <v>874</v>
      </c>
      <c r="D49" s="247">
        <v>960</v>
      </c>
      <c r="F49" s="247">
        <v>1200</v>
      </c>
      <c r="G49" s="247"/>
      <c r="H49" s="322">
        <v>800</v>
      </c>
      <c r="I49" s="252"/>
      <c r="J49" s="253">
        <v>1200</v>
      </c>
    </row>
    <row r="50" spans="1:10">
      <c r="A50">
        <v>50</v>
      </c>
      <c r="B50" t="s">
        <v>875</v>
      </c>
      <c r="D50" s="247">
        <v>0</v>
      </c>
      <c r="F50" s="247">
        <v>0</v>
      </c>
      <c r="G50" s="247"/>
      <c r="H50" s="322">
        <v>37</v>
      </c>
      <c r="I50" s="252"/>
      <c r="J50" s="253">
        <v>0</v>
      </c>
    </row>
    <row r="51" spans="1:10">
      <c r="A51">
        <v>51</v>
      </c>
      <c r="B51" t="s">
        <v>876</v>
      </c>
      <c r="D51" s="247">
        <v>200</v>
      </c>
      <c r="F51" s="247">
        <v>200</v>
      </c>
      <c r="G51" s="247"/>
      <c r="H51" s="322">
        <v>200</v>
      </c>
      <c r="I51" s="252"/>
      <c r="J51" s="253">
        <v>200</v>
      </c>
    </row>
    <row r="52" spans="1:10">
      <c r="A52">
        <v>52</v>
      </c>
      <c r="B52" t="s">
        <v>536</v>
      </c>
      <c r="D52" s="247">
        <v>0</v>
      </c>
      <c r="F52" s="247">
        <v>0</v>
      </c>
      <c r="G52" s="247"/>
      <c r="H52" s="322">
        <v>754</v>
      </c>
      <c r="I52" s="252"/>
      <c r="J52" s="253">
        <v>589</v>
      </c>
    </row>
    <row r="53" spans="1:10">
      <c r="A53">
        <v>53</v>
      </c>
      <c r="B53" t="s">
        <v>537</v>
      </c>
      <c r="D53" s="247">
        <v>0</v>
      </c>
      <c r="F53" s="247">
        <v>0</v>
      </c>
      <c r="G53" s="247"/>
      <c r="H53" s="322">
        <v>0</v>
      </c>
      <c r="I53" s="252"/>
      <c r="J53" s="253">
        <v>0</v>
      </c>
    </row>
    <row r="54" spans="1:10">
      <c r="A54">
        <v>54</v>
      </c>
      <c r="B54" s="246" t="s">
        <v>33</v>
      </c>
      <c r="D54" s="247"/>
      <c r="F54" s="247"/>
      <c r="G54" s="247"/>
      <c r="H54" s="322"/>
      <c r="I54" s="252"/>
      <c r="J54" s="253"/>
    </row>
    <row r="55" spans="1:10">
      <c r="A55">
        <v>55</v>
      </c>
      <c r="B55" t="s">
        <v>538</v>
      </c>
      <c r="D55" s="247">
        <v>18000</v>
      </c>
      <c r="F55" s="247">
        <v>80000</v>
      </c>
      <c r="G55" s="247"/>
      <c r="H55" s="322">
        <v>155000</v>
      </c>
      <c r="I55" s="252"/>
      <c r="J55" s="253">
        <v>155000</v>
      </c>
    </row>
    <row r="56" spans="1:10">
      <c r="A56">
        <v>56</v>
      </c>
      <c r="B56" t="s">
        <v>414</v>
      </c>
      <c r="D56" s="247">
        <v>5000</v>
      </c>
      <c r="F56" s="247">
        <v>5000</v>
      </c>
      <c r="G56" s="247"/>
      <c r="H56" s="322">
        <v>5000</v>
      </c>
      <c r="I56" s="252"/>
      <c r="J56" s="253">
        <v>0</v>
      </c>
    </row>
    <row r="57" spans="1:10" ht="17.25">
      <c r="A57">
        <v>57</v>
      </c>
      <c r="B57" s="246" t="s">
        <v>38</v>
      </c>
      <c r="D57" s="254">
        <f>SUM(D22:D56)</f>
        <v>73902</v>
      </c>
      <c r="F57" s="254">
        <f>SUM(F22:F56)</f>
        <v>135320</v>
      </c>
      <c r="G57" s="247"/>
      <c r="H57" s="323">
        <f>SUM(H31:H56)</f>
        <v>198408</v>
      </c>
      <c r="I57" s="255"/>
      <c r="J57" s="256">
        <f>SUM(J22:J56)</f>
        <v>209663</v>
      </c>
    </row>
    <row r="58" spans="1:10">
      <c r="A58">
        <v>58</v>
      </c>
      <c r="B58" s="246" t="s">
        <v>39</v>
      </c>
      <c r="D58" s="251">
        <f>SUM(D20-D57)</f>
        <v>76995.5</v>
      </c>
      <c r="F58" s="251">
        <f>SUM(F20-F57)</f>
        <v>295</v>
      </c>
      <c r="G58" s="247"/>
      <c r="H58" s="248">
        <f>SUM(H20-H57)</f>
        <v>-6125</v>
      </c>
      <c r="I58" s="248"/>
      <c r="J58" s="339">
        <f>SUM(J20-J57)</f>
        <v>-6632</v>
      </c>
    </row>
    <row r="59" spans="1:10">
      <c r="D59" s="247"/>
      <c r="F59" s="247"/>
      <c r="G59" s="247"/>
      <c r="H59" s="248"/>
      <c r="I59" s="248"/>
      <c r="J59" s="72"/>
    </row>
    <row r="60" spans="1:10">
      <c r="A60" s="1" t="s">
        <v>174</v>
      </c>
      <c r="B60" s="259" t="s">
        <v>686</v>
      </c>
      <c r="C60" s="259"/>
      <c r="D60" s="250"/>
      <c r="F60" s="247"/>
      <c r="G60" s="247"/>
      <c r="H60" s="248"/>
      <c r="I60" s="248"/>
      <c r="J60" s="72"/>
    </row>
    <row r="61" spans="1:10">
      <c r="A61" s="1"/>
      <c r="B61" s="259" t="s">
        <v>687</v>
      </c>
      <c r="C61" s="259"/>
      <c r="D61" s="250"/>
      <c r="F61" s="247"/>
      <c r="G61" s="247"/>
      <c r="H61" s="248"/>
      <c r="I61" s="248"/>
      <c r="J61" s="72"/>
    </row>
    <row r="62" spans="1:10">
      <c r="A62" s="1"/>
      <c r="B62" s="1"/>
      <c r="C62" s="1"/>
      <c r="D62" s="251"/>
      <c r="F62" s="247"/>
      <c r="G62" s="247"/>
      <c r="H62" s="248"/>
      <c r="I62" s="248"/>
      <c r="J62" s="72"/>
    </row>
    <row r="63" spans="1:10" ht="15.75">
      <c r="A63" s="1"/>
      <c r="B63" s="295" t="s">
        <v>510</v>
      </c>
      <c r="C63" s="1"/>
      <c r="D63" s="251"/>
      <c r="F63" s="247"/>
      <c r="G63" s="247"/>
      <c r="H63" s="248"/>
      <c r="I63" s="248"/>
      <c r="J63" s="72"/>
    </row>
    <row r="64" spans="1:10" ht="15.75">
      <c r="B64" s="295" t="s">
        <v>753</v>
      </c>
      <c r="D64" s="247"/>
      <c r="F64" s="247"/>
      <c r="G64" s="247"/>
      <c r="H64" s="248"/>
      <c r="I64" s="248"/>
      <c r="J64" s="72"/>
    </row>
  </sheetData>
  <printOptions gridLines="1"/>
  <pageMargins left="0.25" right="0.25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22" workbookViewId="0">
      <selection sqref="A1:A44"/>
    </sheetView>
  </sheetViews>
  <sheetFormatPr defaultRowHeight="15"/>
  <cols>
    <col min="1" max="1" width="3.85546875" customWidth="1"/>
    <col min="2" max="2" width="24" customWidth="1"/>
    <col min="3" max="3" width="1.5703125" customWidth="1"/>
    <col min="4" max="4" width="12.140625" customWidth="1"/>
    <col min="5" max="5" width="1" customWidth="1"/>
    <col min="6" max="6" width="13.42578125" customWidth="1"/>
    <col min="7" max="7" width="1" customWidth="1"/>
    <col min="8" max="8" width="14" customWidth="1"/>
    <col min="9" max="9" width="1" customWidth="1"/>
    <col min="10" max="10" width="12.85546875" customWidth="1"/>
  </cols>
  <sheetData>
    <row r="1" spans="1:10" ht="15.75" thickBot="1">
      <c r="A1" s="116">
        <v>1</v>
      </c>
      <c r="B1" s="291" t="s">
        <v>415</v>
      </c>
      <c r="C1" s="75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 ht="16.5">
      <c r="A2" s="116">
        <v>2</v>
      </c>
      <c r="B2" s="78" t="s">
        <v>2</v>
      </c>
      <c r="C2" s="79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 s="116">
        <v>3</v>
      </c>
      <c r="B3" s="203" t="s">
        <v>416</v>
      </c>
      <c r="C3" s="108"/>
      <c r="D3" s="204">
        <v>2982</v>
      </c>
      <c r="E3" s="88"/>
      <c r="F3" s="204">
        <v>3050</v>
      </c>
      <c r="G3" s="88"/>
      <c r="H3" s="204">
        <v>3167</v>
      </c>
      <c r="I3" s="88"/>
      <c r="J3" s="204">
        <v>3167</v>
      </c>
    </row>
    <row r="4" spans="1:10">
      <c r="A4" s="116">
        <v>4</v>
      </c>
      <c r="B4" s="203" t="s">
        <v>417</v>
      </c>
      <c r="C4" s="108"/>
      <c r="D4" s="204"/>
      <c r="E4" s="88"/>
      <c r="F4" s="204"/>
      <c r="G4" s="88"/>
      <c r="H4" s="204"/>
      <c r="I4" s="88"/>
      <c r="J4" s="204"/>
    </row>
    <row r="5" spans="1:10">
      <c r="A5" s="116">
        <v>5</v>
      </c>
      <c r="B5" s="205" t="s">
        <v>418</v>
      </c>
      <c r="C5" s="108"/>
      <c r="D5" s="206">
        <v>5344</v>
      </c>
      <c r="E5" s="88"/>
      <c r="F5" s="206">
        <v>5465</v>
      </c>
      <c r="G5" s="88"/>
      <c r="H5" s="206">
        <v>5674</v>
      </c>
      <c r="I5" s="88"/>
      <c r="J5" s="206">
        <v>5674</v>
      </c>
    </row>
    <row r="6" spans="1:10">
      <c r="A6" s="116">
        <v>6</v>
      </c>
      <c r="B6" s="205" t="s">
        <v>419</v>
      </c>
      <c r="C6" s="108"/>
      <c r="D6" s="206"/>
      <c r="E6" s="88"/>
      <c r="F6" s="206"/>
      <c r="G6" s="88"/>
      <c r="H6" s="206"/>
      <c r="I6" s="88"/>
      <c r="J6" s="206"/>
    </row>
    <row r="7" spans="1:10">
      <c r="A7" s="116">
        <v>7</v>
      </c>
      <c r="B7" s="205" t="s">
        <v>420</v>
      </c>
      <c r="C7" s="108"/>
      <c r="D7" s="206">
        <v>4740</v>
      </c>
      <c r="E7" s="88"/>
      <c r="F7" s="206">
        <v>4847</v>
      </c>
      <c r="G7" s="88"/>
      <c r="H7" s="206">
        <v>5034</v>
      </c>
      <c r="I7" s="88"/>
      <c r="J7" s="206">
        <v>5034</v>
      </c>
    </row>
    <row r="8" spans="1:10">
      <c r="A8" s="116">
        <v>8</v>
      </c>
      <c r="B8" s="205" t="s">
        <v>421</v>
      </c>
      <c r="C8" s="108"/>
      <c r="D8" s="206"/>
      <c r="E8" s="88"/>
      <c r="F8" s="206"/>
      <c r="G8" s="88"/>
      <c r="H8" s="206"/>
      <c r="I8" s="88"/>
      <c r="J8" s="206"/>
    </row>
    <row r="9" spans="1:10">
      <c r="A9" s="116">
        <v>9</v>
      </c>
      <c r="B9" s="205" t="s">
        <v>422</v>
      </c>
      <c r="C9" s="108"/>
      <c r="D9" s="206">
        <v>2696</v>
      </c>
      <c r="E9" s="88"/>
      <c r="F9" s="206">
        <v>5500</v>
      </c>
      <c r="G9" s="88"/>
      <c r="H9" s="206">
        <v>5552</v>
      </c>
      <c r="I9" s="88"/>
      <c r="J9" s="206">
        <v>5552</v>
      </c>
    </row>
    <row r="10" spans="1:10">
      <c r="A10" s="116">
        <v>10</v>
      </c>
      <c r="B10" s="205" t="s">
        <v>423</v>
      </c>
      <c r="C10" s="108"/>
      <c r="D10" s="206"/>
      <c r="E10" s="88"/>
      <c r="F10" s="206"/>
      <c r="G10" s="88"/>
      <c r="H10" s="206"/>
      <c r="I10" s="88"/>
      <c r="J10" s="206"/>
    </row>
    <row r="11" spans="1:10">
      <c r="A11" s="116">
        <v>11</v>
      </c>
      <c r="B11" s="205" t="s">
        <v>424</v>
      </c>
      <c r="C11" s="108"/>
      <c r="D11" s="206">
        <v>3274</v>
      </c>
      <c r="E11" s="88"/>
      <c r="F11" s="206">
        <v>3800</v>
      </c>
      <c r="G11" s="88"/>
      <c r="H11" s="206">
        <v>4540</v>
      </c>
      <c r="I11" s="88"/>
      <c r="J11" s="206">
        <v>4540</v>
      </c>
    </row>
    <row r="12" spans="1:10">
      <c r="A12" s="116">
        <v>12</v>
      </c>
      <c r="B12" s="205" t="s">
        <v>425</v>
      </c>
      <c r="C12" s="108"/>
      <c r="D12" s="206"/>
      <c r="E12" s="88"/>
      <c r="F12" s="206"/>
      <c r="G12" s="88"/>
      <c r="H12" s="206"/>
      <c r="I12" s="88"/>
      <c r="J12" s="206"/>
    </row>
    <row r="13" spans="1:10">
      <c r="A13" s="116">
        <v>13</v>
      </c>
      <c r="B13" s="203" t="s">
        <v>734</v>
      </c>
      <c r="C13" s="108"/>
      <c r="D13" s="204">
        <v>654</v>
      </c>
      <c r="E13" s="88"/>
      <c r="F13" s="204">
        <v>1308</v>
      </c>
      <c r="G13" s="88"/>
      <c r="H13" s="204">
        <v>1544</v>
      </c>
      <c r="I13" s="88"/>
      <c r="J13" s="204">
        <v>3088</v>
      </c>
    </row>
    <row r="14" spans="1:10">
      <c r="A14" s="116">
        <v>14</v>
      </c>
      <c r="B14" s="203" t="s">
        <v>426</v>
      </c>
      <c r="C14" s="108"/>
      <c r="D14" s="204"/>
      <c r="E14" s="88"/>
      <c r="F14" s="204"/>
      <c r="G14" s="88"/>
      <c r="H14" s="204"/>
      <c r="I14" s="88"/>
      <c r="J14" s="204"/>
    </row>
    <row r="15" spans="1:10">
      <c r="A15" s="116">
        <v>15</v>
      </c>
      <c r="B15" s="205" t="s">
        <v>427</v>
      </c>
      <c r="C15" s="108"/>
      <c r="D15" s="206">
        <v>1402</v>
      </c>
      <c r="E15" s="88"/>
      <c r="F15" s="206">
        <v>5512</v>
      </c>
      <c r="G15" s="88"/>
      <c r="H15" s="206">
        <v>6004</v>
      </c>
      <c r="I15" s="88"/>
      <c r="J15" s="206">
        <v>6004</v>
      </c>
    </row>
    <row r="16" spans="1:10">
      <c r="A16" s="116">
        <v>16</v>
      </c>
      <c r="B16" s="205" t="s">
        <v>428</v>
      </c>
      <c r="C16" s="108"/>
      <c r="D16" s="206"/>
      <c r="E16" s="88"/>
      <c r="F16" s="206"/>
      <c r="G16" s="88"/>
      <c r="H16" s="206"/>
      <c r="I16" s="88"/>
      <c r="J16" s="206"/>
    </row>
    <row r="17" spans="1:10">
      <c r="A17" s="116">
        <v>17</v>
      </c>
      <c r="B17" s="203" t="s">
        <v>429</v>
      </c>
      <c r="C17" s="108"/>
      <c r="D17" s="204">
        <v>654</v>
      </c>
      <c r="E17" s="88"/>
      <c r="F17" s="204">
        <v>3800</v>
      </c>
      <c r="G17" s="88"/>
      <c r="H17" s="204">
        <v>4000</v>
      </c>
      <c r="I17" s="88"/>
      <c r="J17" s="204">
        <v>4000</v>
      </c>
    </row>
    <row r="18" spans="1:10">
      <c r="A18" s="116">
        <v>18</v>
      </c>
      <c r="B18" s="203" t="s">
        <v>430</v>
      </c>
      <c r="C18" s="108"/>
      <c r="D18" s="204"/>
      <c r="E18" s="88"/>
      <c r="F18" s="204"/>
      <c r="G18" s="88"/>
      <c r="H18" s="207"/>
      <c r="I18" s="88"/>
      <c r="J18" s="204"/>
    </row>
    <row r="19" spans="1:10">
      <c r="A19" s="116">
        <v>19</v>
      </c>
      <c r="B19" s="205" t="s">
        <v>431</v>
      </c>
      <c r="C19" s="108"/>
      <c r="D19" s="206">
        <v>0</v>
      </c>
      <c r="E19" s="88"/>
      <c r="F19" s="206">
        <v>2000</v>
      </c>
      <c r="G19" s="88"/>
      <c r="H19" s="208">
        <v>1797</v>
      </c>
      <c r="I19" s="88"/>
      <c r="J19" s="206">
        <v>3594</v>
      </c>
    </row>
    <row r="20" spans="1:10">
      <c r="A20" s="116">
        <v>20</v>
      </c>
      <c r="B20" s="205" t="s">
        <v>432</v>
      </c>
      <c r="C20" s="108"/>
      <c r="D20" s="206"/>
      <c r="E20" s="88"/>
      <c r="F20" s="206"/>
      <c r="G20" s="88"/>
      <c r="H20" s="208"/>
      <c r="I20" s="88"/>
      <c r="J20" s="206"/>
    </row>
    <row r="21" spans="1:10">
      <c r="A21" s="116">
        <v>21</v>
      </c>
      <c r="B21" s="209" t="s">
        <v>433</v>
      </c>
      <c r="C21" s="108"/>
      <c r="D21" s="210">
        <v>0</v>
      </c>
      <c r="E21" s="88"/>
      <c r="F21" s="210">
        <v>200</v>
      </c>
      <c r="G21" s="88"/>
      <c r="H21" s="211">
        <v>1500</v>
      </c>
      <c r="I21" s="88"/>
      <c r="J21" s="210">
        <v>3000</v>
      </c>
    </row>
    <row r="22" spans="1:10">
      <c r="A22" s="116">
        <v>22</v>
      </c>
      <c r="B22" s="209" t="s">
        <v>434</v>
      </c>
      <c r="C22" s="108"/>
      <c r="D22" s="210"/>
      <c r="E22" s="88"/>
      <c r="F22" s="210"/>
      <c r="G22" s="88"/>
      <c r="H22" s="211"/>
      <c r="I22" s="88"/>
      <c r="J22" s="210"/>
    </row>
    <row r="23" spans="1:10">
      <c r="A23" s="116">
        <v>23</v>
      </c>
      <c r="B23" s="203" t="s">
        <v>435</v>
      </c>
      <c r="C23" s="108"/>
      <c r="D23" s="204">
        <v>0</v>
      </c>
      <c r="E23" s="88"/>
      <c r="F23" s="204">
        <v>2000</v>
      </c>
      <c r="G23" s="88"/>
      <c r="H23" s="207">
        <v>2000</v>
      </c>
      <c r="I23" s="88"/>
      <c r="J23" s="204">
        <v>4000</v>
      </c>
    </row>
    <row r="24" spans="1:10">
      <c r="A24" s="116">
        <v>24</v>
      </c>
      <c r="B24" s="203" t="s">
        <v>436</v>
      </c>
      <c r="C24" s="108"/>
      <c r="D24" s="204"/>
      <c r="E24" s="88"/>
      <c r="F24" s="204"/>
      <c r="G24" s="88"/>
      <c r="H24" s="207"/>
      <c r="I24" s="88"/>
      <c r="J24" s="204"/>
    </row>
    <row r="25" spans="1:10">
      <c r="A25" s="116">
        <v>25</v>
      </c>
      <c r="B25" s="109" t="s">
        <v>437</v>
      </c>
      <c r="C25" s="108"/>
      <c r="D25" s="92">
        <v>3</v>
      </c>
      <c r="E25" s="94"/>
      <c r="F25" s="94">
        <v>0</v>
      </c>
      <c r="G25" s="94"/>
      <c r="H25" s="94">
        <v>0</v>
      </c>
      <c r="I25" s="94"/>
      <c r="J25" s="92">
        <v>0</v>
      </c>
    </row>
    <row r="26" spans="1:10">
      <c r="A26" s="116">
        <v>26</v>
      </c>
      <c r="B26" s="84" t="s">
        <v>11</v>
      </c>
      <c r="C26" s="212"/>
      <c r="D26" s="92">
        <f>SUM(D3:D25)</f>
        <v>21749</v>
      </c>
      <c r="E26" s="94"/>
      <c r="F26" s="92">
        <f>SUM(F3:F25)</f>
        <v>37482</v>
      </c>
      <c r="G26" s="94"/>
      <c r="H26" s="92">
        <f>SUM(H3:H25)</f>
        <v>40812</v>
      </c>
      <c r="I26" s="94"/>
      <c r="J26" s="92">
        <f>SUM(J3:J25)</f>
        <v>47653</v>
      </c>
    </row>
    <row r="27" spans="1:10">
      <c r="A27" s="116">
        <v>27</v>
      </c>
      <c r="B27" s="78" t="s">
        <v>20</v>
      </c>
      <c r="C27" s="108"/>
      <c r="D27" s="80"/>
      <c r="E27" s="88"/>
      <c r="F27" s="80"/>
      <c r="G27" s="88"/>
      <c r="H27" s="80"/>
      <c r="I27" s="88"/>
      <c r="J27" s="80"/>
    </row>
    <row r="28" spans="1:10">
      <c r="A28" s="116">
        <v>28</v>
      </c>
      <c r="B28" s="109" t="s">
        <v>438</v>
      </c>
      <c r="C28" s="108"/>
      <c r="D28" s="92">
        <v>12</v>
      </c>
      <c r="E28" s="94"/>
      <c r="F28" s="92">
        <v>12</v>
      </c>
      <c r="G28" s="94"/>
      <c r="H28" s="92">
        <v>0</v>
      </c>
      <c r="I28" s="94"/>
      <c r="J28" s="92">
        <v>0</v>
      </c>
    </row>
    <row r="29" spans="1:10">
      <c r="A29" s="116">
        <v>29</v>
      </c>
      <c r="B29" s="205" t="s">
        <v>439</v>
      </c>
      <c r="C29" s="108"/>
      <c r="D29" s="206">
        <v>8993</v>
      </c>
      <c r="E29" s="88"/>
      <c r="F29" s="206">
        <v>13562</v>
      </c>
      <c r="G29" s="88"/>
      <c r="H29" s="206">
        <v>14300</v>
      </c>
      <c r="I29" s="88"/>
      <c r="J29" s="206">
        <v>15199</v>
      </c>
    </row>
    <row r="30" spans="1:10">
      <c r="A30" s="116">
        <v>30</v>
      </c>
      <c r="B30" s="205" t="s">
        <v>440</v>
      </c>
      <c r="C30" s="108"/>
      <c r="D30" s="206"/>
      <c r="E30" s="88"/>
      <c r="F30" s="206"/>
      <c r="G30" s="88"/>
      <c r="H30" s="206"/>
      <c r="I30" s="88"/>
      <c r="J30" s="206"/>
    </row>
    <row r="31" spans="1:10">
      <c r="A31" s="116">
        <v>31</v>
      </c>
      <c r="B31" s="205" t="s">
        <v>441</v>
      </c>
      <c r="C31" s="108"/>
      <c r="D31" s="206">
        <v>8993</v>
      </c>
      <c r="E31" s="88"/>
      <c r="F31" s="206">
        <v>13562</v>
      </c>
      <c r="G31" s="88"/>
      <c r="H31" s="206">
        <v>14301</v>
      </c>
      <c r="I31" s="88"/>
      <c r="J31" s="206">
        <v>15199</v>
      </c>
    </row>
    <row r="32" spans="1:10">
      <c r="A32" s="116">
        <v>32</v>
      </c>
      <c r="B32" s="205" t="s">
        <v>442</v>
      </c>
      <c r="C32" s="108"/>
      <c r="D32" s="206"/>
      <c r="E32" s="88"/>
      <c r="F32" s="206"/>
      <c r="G32" s="88"/>
      <c r="H32" s="206"/>
      <c r="I32" s="88"/>
      <c r="J32" s="206"/>
    </row>
    <row r="33" spans="1:10">
      <c r="A33" s="116">
        <v>33</v>
      </c>
      <c r="B33" s="203" t="s">
        <v>443</v>
      </c>
      <c r="C33" s="108"/>
      <c r="D33" s="204">
        <v>4425</v>
      </c>
      <c r="E33" s="88"/>
      <c r="F33" s="204">
        <v>3050</v>
      </c>
      <c r="G33" s="88"/>
      <c r="H33" s="204">
        <v>3167</v>
      </c>
      <c r="I33" s="88"/>
      <c r="J33" s="204">
        <v>3167</v>
      </c>
    </row>
    <row r="34" spans="1:10">
      <c r="A34" s="116">
        <v>34</v>
      </c>
      <c r="B34" s="203" t="s">
        <v>417</v>
      </c>
      <c r="C34" s="108"/>
      <c r="D34" s="204"/>
      <c r="E34" s="88"/>
      <c r="F34" s="204"/>
      <c r="G34" s="88"/>
      <c r="H34" s="204"/>
      <c r="I34" s="88"/>
      <c r="J34" s="204"/>
    </row>
    <row r="35" spans="1:10">
      <c r="A35" s="116">
        <v>35</v>
      </c>
      <c r="B35" s="203" t="s">
        <v>734</v>
      </c>
      <c r="C35" s="108"/>
      <c r="D35" s="204">
        <v>654</v>
      </c>
      <c r="E35" s="88"/>
      <c r="F35" s="204">
        <v>1308</v>
      </c>
      <c r="G35" s="88"/>
      <c r="H35" s="204">
        <v>1544</v>
      </c>
      <c r="I35" s="88"/>
      <c r="J35" s="204">
        <v>3088</v>
      </c>
    </row>
    <row r="36" spans="1:10">
      <c r="A36" s="116">
        <v>36</v>
      </c>
      <c r="B36" s="203" t="s">
        <v>426</v>
      </c>
      <c r="C36" s="108"/>
      <c r="D36" s="204"/>
      <c r="E36" s="88"/>
      <c r="F36" s="204"/>
      <c r="G36" s="88"/>
      <c r="H36" s="204"/>
      <c r="I36" s="88"/>
      <c r="J36" s="204"/>
    </row>
    <row r="37" spans="1:10">
      <c r="A37" s="116">
        <v>37</v>
      </c>
      <c r="B37" s="203" t="s">
        <v>429</v>
      </c>
      <c r="C37" s="108"/>
      <c r="D37" s="204">
        <v>654</v>
      </c>
      <c r="E37" s="88"/>
      <c r="F37" s="204">
        <v>3800</v>
      </c>
      <c r="G37" s="88"/>
      <c r="H37" s="204">
        <v>4000</v>
      </c>
      <c r="I37" s="88"/>
      <c r="J37" s="204">
        <v>4000</v>
      </c>
    </row>
    <row r="38" spans="1:10">
      <c r="A38" s="116">
        <v>38</v>
      </c>
      <c r="B38" s="203" t="s">
        <v>430</v>
      </c>
      <c r="C38" s="108"/>
      <c r="D38" s="204"/>
      <c r="E38" s="88"/>
      <c r="F38" s="204"/>
      <c r="G38" s="88"/>
      <c r="H38" s="204"/>
      <c r="I38" s="88"/>
      <c r="J38" s="204"/>
    </row>
    <row r="39" spans="1:10">
      <c r="A39" s="116">
        <v>39</v>
      </c>
      <c r="B39" s="209" t="s">
        <v>433</v>
      </c>
      <c r="C39" s="108"/>
      <c r="D39" s="210">
        <v>0</v>
      </c>
      <c r="E39" s="88"/>
      <c r="F39" s="210">
        <v>200</v>
      </c>
      <c r="G39" s="88"/>
      <c r="H39" s="210">
        <v>1500</v>
      </c>
      <c r="I39" s="88"/>
      <c r="J39" s="210">
        <v>3000</v>
      </c>
    </row>
    <row r="40" spans="1:10">
      <c r="A40" s="116">
        <v>40</v>
      </c>
      <c r="B40" s="209" t="s">
        <v>444</v>
      </c>
      <c r="C40" s="108"/>
      <c r="D40" s="210"/>
      <c r="E40" s="88"/>
      <c r="F40" s="210"/>
      <c r="G40" s="88"/>
      <c r="H40" s="210"/>
      <c r="I40" s="88"/>
      <c r="J40" s="210"/>
    </row>
    <row r="41" spans="1:10">
      <c r="A41" s="116">
        <v>41</v>
      </c>
      <c r="B41" s="203" t="s">
        <v>435</v>
      </c>
      <c r="C41" s="108"/>
      <c r="D41" s="204">
        <v>0</v>
      </c>
      <c r="E41" s="88"/>
      <c r="F41" s="204">
        <v>0</v>
      </c>
      <c r="G41" s="88"/>
      <c r="H41" s="204">
        <v>2000</v>
      </c>
      <c r="I41" s="88"/>
      <c r="J41" s="204">
        <v>4000</v>
      </c>
    </row>
    <row r="42" spans="1:10">
      <c r="A42" s="116">
        <v>42</v>
      </c>
      <c r="B42" s="203" t="s">
        <v>445</v>
      </c>
      <c r="C42" s="108"/>
      <c r="D42" s="204"/>
      <c r="E42" s="88"/>
      <c r="F42" s="204"/>
      <c r="G42" s="88"/>
      <c r="H42" s="204"/>
      <c r="I42" s="88"/>
      <c r="J42" s="204"/>
    </row>
    <row r="43" spans="1:10">
      <c r="A43" s="116">
        <v>43</v>
      </c>
      <c r="B43" s="84" t="s">
        <v>38</v>
      </c>
      <c r="C43" s="212"/>
      <c r="D43" s="92">
        <f>SUM(D29:D38)</f>
        <v>23719</v>
      </c>
      <c r="E43" s="94"/>
      <c r="F43" s="92">
        <f>SUM(F28:F42)</f>
        <v>35494</v>
      </c>
      <c r="G43" s="94"/>
      <c r="H43" s="92">
        <f>SUM(H28:H42)</f>
        <v>40812</v>
      </c>
      <c r="I43" s="94"/>
      <c r="J43" s="94">
        <f>SUM(J28:J42)</f>
        <v>47653</v>
      </c>
    </row>
    <row r="44" spans="1:10">
      <c r="A44" s="116">
        <v>44</v>
      </c>
      <c r="B44" s="84" t="s">
        <v>39</v>
      </c>
      <c r="C44" s="212"/>
      <c r="D44" s="92">
        <f xml:space="preserve"> SUM(D26-D43)</f>
        <v>-1970</v>
      </c>
      <c r="E44" s="92"/>
      <c r="F44" s="92">
        <f xml:space="preserve"> (F26-F43)</f>
        <v>1988</v>
      </c>
      <c r="G44" s="92"/>
      <c r="H44" s="92">
        <f>H26-H43</f>
        <v>0</v>
      </c>
      <c r="I44" s="92"/>
      <c r="J44" s="92">
        <f>J26-J43</f>
        <v>0</v>
      </c>
    </row>
    <row r="45" spans="1:10">
      <c r="A45" s="116"/>
      <c r="B45" s="84"/>
      <c r="C45" s="212"/>
      <c r="D45" s="92"/>
      <c r="E45" s="92"/>
      <c r="F45" s="92"/>
      <c r="G45" s="92"/>
      <c r="H45" s="92"/>
      <c r="I45" s="92"/>
      <c r="J45" s="92"/>
    </row>
    <row r="46" spans="1:10">
      <c r="A46" s="116"/>
      <c r="B46" s="84"/>
      <c r="C46" s="212"/>
      <c r="D46" s="92"/>
      <c r="E46" s="92"/>
      <c r="F46" s="92"/>
      <c r="G46" s="92"/>
      <c r="H46" s="92"/>
      <c r="I46" s="92"/>
      <c r="J46" s="92"/>
    </row>
    <row r="47" spans="1:10">
      <c r="A47" s="116"/>
      <c r="B47" s="139"/>
      <c r="C47" s="140"/>
      <c r="D47" s="139"/>
      <c r="E47" s="139"/>
      <c r="F47" s="139"/>
      <c r="G47" s="139"/>
      <c r="H47" s="139"/>
      <c r="I47" s="139"/>
      <c r="J47" s="139"/>
    </row>
    <row r="48" spans="1:10">
      <c r="A48" s="61" t="s">
        <v>69</v>
      </c>
      <c r="B48" s="213" t="s">
        <v>735</v>
      </c>
      <c r="C48" s="140"/>
      <c r="D48" s="139"/>
      <c r="E48" s="139"/>
      <c r="F48" s="139"/>
      <c r="G48" s="139"/>
      <c r="H48" s="139"/>
      <c r="I48" s="139"/>
      <c r="J48" s="139"/>
    </row>
    <row r="49" spans="1:10">
      <c r="A49" s="214"/>
      <c r="B49" s="103" t="s">
        <v>446</v>
      </c>
      <c r="C49" s="140"/>
      <c r="D49" s="139"/>
      <c r="E49" s="139"/>
      <c r="F49" s="139"/>
      <c r="G49" s="139"/>
      <c r="H49" s="139"/>
      <c r="I49" s="139"/>
      <c r="J49" s="139"/>
    </row>
    <row r="50" spans="1:10">
      <c r="A50" s="214">
        <v>1</v>
      </c>
      <c r="B50" s="215" t="s">
        <v>447</v>
      </c>
      <c r="C50" s="72"/>
    </row>
    <row r="51" spans="1:10">
      <c r="A51" s="214">
        <v>2</v>
      </c>
      <c r="B51" s="140" t="s">
        <v>448</v>
      </c>
      <c r="C51" s="72"/>
      <c r="F51" s="72"/>
      <c r="G51" s="72"/>
      <c r="H51" s="72"/>
    </row>
    <row r="52" spans="1:10">
      <c r="A52" s="214"/>
      <c r="B52" s="139" t="s">
        <v>449</v>
      </c>
      <c r="C52" s="140"/>
      <c r="D52" s="139"/>
      <c r="E52" s="139"/>
      <c r="F52" s="139"/>
      <c r="G52" s="139"/>
      <c r="H52" s="139"/>
    </row>
    <row r="53" spans="1:10">
      <c r="A53" s="214"/>
      <c r="B53" s="140" t="s">
        <v>450</v>
      </c>
      <c r="C53" s="140"/>
      <c r="D53" s="140"/>
      <c r="E53" s="140"/>
      <c r="F53" s="140"/>
      <c r="G53" s="139"/>
      <c r="H53" s="139"/>
    </row>
    <row r="54" spans="1:10">
      <c r="A54" s="214"/>
      <c r="B54" s="142" t="s">
        <v>451</v>
      </c>
      <c r="C54" s="140"/>
      <c r="D54" s="139"/>
      <c r="E54" s="139"/>
      <c r="F54" s="139"/>
      <c r="G54" s="139"/>
      <c r="H54" s="139"/>
    </row>
    <row r="55" spans="1:10">
      <c r="A55" s="214"/>
      <c r="B55" s="98"/>
      <c r="C55" s="72"/>
    </row>
    <row r="56" spans="1:10">
      <c r="A56" s="214">
        <v>3</v>
      </c>
      <c r="B56" s="103" t="s">
        <v>452</v>
      </c>
      <c r="C56" s="216"/>
      <c r="D56" s="103"/>
      <c r="E56" s="217"/>
      <c r="F56" s="217"/>
      <c r="G56" s="139"/>
      <c r="H56" s="139"/>
    </row>
    <row r="57" spans="1:10">
      <c r="A57" s="214"/>
      <c r="B57" s="143" t="s">
        <v>453</v>
      </c>
      <c r="C57" s="140"/>
      <c r="D57" s="143"/>
      <c r="E57" s="139"/>
      <c r="F57" s="139"/>
      <c r="G57" s="139"/>
      <c r="H57" s="139"/>
    </row>
    <row r="58" spans="1:10">
      <c r="A58" s="214"/>
      <c r="B58" s="143" t="s">
        <v>454</v>
      </c>
      <c r="C58" s="140"/>
      <c r="D58" s="139"/>
      <c r="E58" s="139"/>
      <c r="F58" s="139"/>
      <c r="G58" s="139"/>
      <c r="H58" s="139"/>
    </row>
    <row r="59" spans="1:10">
      <c r="A59" s="214"/>
      <c r="B59" s="143" t="s">
        <v>455</v>
      </c>
      <c r="C59" s="140"/>
      <c r="D59" s="139"/>
      <c r="E59" s="139"/>
      <c r="F59" s="139"/>
      <c r="G59" s="139"/>
      <c r="H59" s="139"/>
    </row>
    <row r="60" spans="1:10">
      <c r="A60" s="214"/>
      <c r="B60" s="139"/>
      <c r="C60" s="139"/>
      <c r="D60" s="139"/>
      <c r="E60" s="139"/>
      <c r="F60" s="139"/>
      <c r="G60" s="139"/>
      <c r="H60" s="139"/>
    </row>
    <row r="61" spans="1:10">
      <c r="A61" s="214">
        <v>4</v>
      </c>
      <c r="B61" s="103" t="s">
        <v>456</v>
      </c>
      <c r="C61" s="139"/>
      <c r="D61" s="139"/>
      <c r="E61" s="139"/>
      <c r="F61" s="139"/>
      <c r="G61" s="139"/>
      <c r="H61" s="139"/>
    </row>
    <row r="62" spans="1:10">
      <c r="A62" s="214"/>
      <c r="B62" s="143" t="s">
        <v>457</v>
      </c>
      <c r="C62" s="139"/>
      <c r="D62" s="139"/>
      <c r="E62" s="139"/>
      <c r="F62" s="139"/>
      <c r="G62" s="139"/>
      <c r="H62" s="139"/>
    </row>
    <row r="63" spans="1:10">
      <c r="A63" s="214"/>
      <c r="B63" s="143" t="s">
        <v>454</v>
      </c>
      <c r="C63" s="139"/>
      <c r="D63" s="139"/>
      <c r="E63" s="139"/>
      <c r="F63" s="139"/>
      <c r="G63" s="139"/>
      <c r="H63" s="139"/>
    </row>
    <row r="64" spans="1:10">
      <c r="A64" s="214"/>
      <c r="B64" s="143" t="s">
        <v>458</v>
      </c>
      <c r="C64" s="139"/>
      <c r="D64" s="139"/>
      <c r="E64" s="139"/>
      <c r="F64" s="139"/>
      <c r="G64" s="139"/>
      <c r="H64" s="139"/>
    </row>
    <row r="65" spans="1:8">
      <c r="A65" s="214"/>
      <c r="B65" s="139"/>
      <c r="C65" s="139"/>
      <c r="D65" s="139"/>
      <c r="E65" s="139"/>
      <c r="F65" s="139"/>
      <c r="G65" s="139"/>
      <c r="H65" s="139"/>
    </row>
    <row r="66" spans="1:8">
      <c r="A66" s="214">
        <v>5</v>
      </c>
      <c r="B66" s="103" t="s">
        <v>459</v>
      </c>
      <c r="C66" s="139"/>
      <c r="D66" s="139"/>
      <c r="E66" s="139"/>
      <c r="F66" s="139"/>
      <c r="G66" s="139"/>
      <c r="H66" s="139"/>
    </row>
    <row r="67" spans="1:8">
      <c r="A67" s="214"/>
      <c r="B67" s="143" t="s">
        <v>460</v>
      </c>
      <c r="C67" s="139"/>
      <c r="D67" s="139"/>
      <c r="E67" s="139"/>
      <c r="F67" s="139"/>
      <c r="G67" s="139"/>
      <c r="H67" s="139"/>
    </row>
    <row r="68" spans="1:8">
      <c r="A68" s="214"/>
      <c r="B68" s="143" t="s">
        <v>454</v>
      </c>
      <c r="C68" s="139"/>
      <c r="D68" s="139"/>
      <c r="E68" s="139"/>
      <c r="F68" s="139"/>
      <c r="G68" s="139"/>
      <c r="H68" s="139"/>
    </row>
    <row r="69" spans="1:8">
      <c r="A69" s="214"/>
      <c r="B69" s="143" t="s">
        <v>461</v>
      </c>
      <c r="C69" s="139"/>
      <c r="D69" s="139"/>
      <c r="E69" s="139"/>
      <c r="F69" s="139"/>
      <c r="G69" s="139"/>
      <c r="H69" s="139"/>
    </row>
    <row r="70" spans="1:8">
      <c r="A70" s="214"/>
      <c r="B70" s="139"/>
      <c r="C70" s="139"/>
      <c r="D70" s="139"/>
      <c r="E70" s="139"/>
      <c r="F70" s="139"/>
      <c r="G70" s="139"/>
      <c r="H70" s="139"/>
    </row>
    <row r="71" spans="1:8">
      <c r="A71" s="1">
        <v>6</v>
      </c>
      <c r="B71" s="103" t="s">
        <v>462</v>
      </c>
      <c r="C71" s="139"/>
      <c r="D71" s="139"/>
    </row>
    <row r="72" spans="1:8">
      <c r="A72" s="1"/>
      <c r="B72" s="143" t="s">
        <v>463</v>
      </c>
      <c r="C72" s="139"/>
      <c r="D72" s="139"/>
    </row>
    <row r="73" spans="1:8">
      <c r="A73" s="1"/>
      <c r="B73" s="143" t="s">
        <v>454</v>
      </c>
      <c r="C73" s="139"/>
      <c r="D73" s="139"/>
    </row>
    <row r="74" spans="1:8">
      <c r="A74" s="1"/>
      <c r="B74" s="143" t="s">
        <v>464</v>
      </c>
      <c r="C74" s="139"/>
      <c r="D74" s="139"/>
    </row>
    <row r="75" spans="1:8">
      <c r="A75" s="1"/>
      <c r="B75" s="143"/>
      <c r="C75" s="139"/>
      <c r="D75" s="139"/>
    </row>
    <row r="76" spans="1:8">
      <c r="A76" s="1">
        <v>7</v>
      </c>
      <c r="B76" s="103" t="s">
        <v>736</v>
      </c>
      <c r="C76" s="139"/>
      <c r="D76" s="139"/>
    </row>
    <row r="77" spans="1:8">
      <c r="A77" s="1"/>
      <c r="B77" s="143" t="s">
        <v>737</v>
      </c>
      <c r="C77" s="139"/>
      <c r="D77" s="139"/>
    </row>
    <row r="78" spans="1:8">
      <c r="A78" s="1"/>
      <c r="B78" s="143" t="s">
        <v>738</v>
      </c>
      <c r="C78" s="139"/>
      <c r="D78" s="139"/>
    </row>
    <row r="79" spans="1:8">
      <c r="A79" s="1"/>
      <c r="B79" s="143" t="s">
        <v>739</v>
      </c>
      <c r="C79" s="139"/>
      <c r="D79" s="139"/>
    </row>
    <row r="80" spans="1:8">
      <c r="A80" s="1"/>
      <c r="B80" s="143"/>
      <c r="C80" s="139"/>
      <c r="D80" s="139"/>
    </row>
    <row r="81" spans="1:8">
      <c r="A81" s="1">
        <v>8</v>
      </c>
      <c r="B81" s="103" t="s">
        <v>740</v>
      </c>
      <c r="C81" s="139"/>
      <c r="D81" s="139"/>
      <c r="H81" s="1" t="s">
        <v>743</v>
      </c>
    </row>
    <row r="82" spans="1:8">
      <c r="A82" s="1"/>
      <c r="B82" s="287" t="s">
        <v>741</v>
      </c>
      <c r="C82" s="139"/>
      <c r="D82" s="139"/>
    </row>
    <row r="83" spans="1:8">
      <c r="A83" s="1"/>
      <c r="B83" s="143" t="s">
        <v>738</v>
      </c>
      <c r="C83" s="139"/>
      <c r="D83" s="139"/>
    </row>
    <row r="84" spans="1:8">
      <c r="A84" s="1"/>
      <c r="B84" s="143" t="s">
        <v>742</v>
      </c>
      <c r="C84" s="139"/>
      <c r="D84" s="139"/>
    </row>
    <row r="85" spans="1:8">
      <c r="A85" s="1"/>
    </row>
    <row r="86" spans="1:8">
      <c r="A86" s="1">
        <v>9</v>
      </c>
      <c r="B86" s="103" t="s">
        <v>465</v>
      </c>
      <c r="C86" s="218"/>
      <c r="D86" s="218"/>
    </row>
    <row r="87" spans="1:8">
      <c r="A87" s="1"/>
      <c r="B87" s="143" t="s">
        <v>466</v>
      </c>
    </row>
    <row r="88" spans="1:8">
      <c r="A88" s="1"/>
      <c r="B88" s="143" t="s">
        <v>467</v>
      </c>
    </row>
    <row r="89" spans="1:8">
      <c r="A89" s="1"/>
      <c r="B89" s="142" t="s">
        <v>744</v>
      </c>
    </row>
    <row r="90" spans="1:8">
      <c r="A90" s="1"/>
      <c r="B90" s="142"/>
    </row>
    <row r="91" spans="1:8">
      <c r="A91" s="1"/>
      <c r="B91" s="291" t="s">
        <v>415</v>
      </c>
    </row>
    <row r="92" spans="1:8">
      <c r="A92" s="1"/>
    </row>
  </sheetData>
  <printOptions gridLines="1"/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2" sqref="D2:J2"/>
    </sheetView>
  </sheetViews>
  <sheetFormatPr defaultRowHeight="15"/>
  <cols>
    <col min="1" max="1" width="3.7109375" customWidth="1"/>
    <col min="2" max="2" width="25.28515625" customWidth="1"/>
    <col min="3" max="3" width="1.42578125" customWidth="1"/>
    <col min="4" max="4" width="13.140625" customWidth="1"/>
    <col min="5" max="5" width="1.140625" customWidth="1"/>
    <col min="6" max="6" width="12" customWidth="1"/>
    <col min="7" max="7" width="0.7109375" customWidth="1"/>
    <col min="8" max="8" width="12.140625" customWidth="1"/>
    <col min="9" max="9" width="0.85546875" customWidth="1"/>
    <col min="10" max="10" width="13.28515625" customWidth="1"/>
  </cols>
  <sheetData>
    <row r="1" spans="1:10" ht="15.75" thickBot="1">
      <c r="A1" s="116">
        <v>1</v>
      </c>
      <c r="B1" s="291" t="s">
        <v>468</v>
      </c>
      <c r="C1" s="75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 ht="16.5">
      <c r="A2" s="116">
        <v>2</v>
      </c>
      <c r="B2" s="78" t="s">
        <v>2</v>
      </c>
      <c r="C2" s="79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 s="116">
        <v>3</v>
      </c>
      <c r="B3" s="83" t="s">
        <v>469</v>
      </c>
      <c r="C3" s="79"/>
      <c r="D3" s="80">
        <v>8123</v>
      </c>
      <c r="E3" s="80"/>
      <c r="F3" s="88">
        <v>8000</v>
      </c>
      <c r="G3" s="88"/>
      <c r="H3" s="88">
        <v>8000</v>
      </c>
      <c r="I3" s="88"/>
      <c r="J3" s="88">
        <v>8000</v>
      </c>
    </row>
    <row r="4" spans="1:10">
      <c r="A4" s="116">
        <v>4</v>
      </c>
      <c r="B4" s="83" t="s">
        <v>470</v>
      </c>
      <c r="C4" s="79"/>
      <c r="D4" s="80">
        <v>194</v>
      </c>
      <c r="E4" s="80"/>
      <c r="F4" s="88">
        <v>20</v>
      </c>
      <c r="G4" s="88"/>
      <c r="H4" s="88">
        <v>660</v>
      </c>
      <c r="I4" s="88"/>
      <c r="J4" s="88">
        <v>330</v>
      </c>
    </row>
    <row r="5" spans="1:10">
      <c r="A5" s="116">
        <v>5</v>
      </c>
      <c r="B5" s="84" t="s">
        <v>11</v>
      </c>
      <c r="C5" s="91"/>
      <c r="D5" s="92">
        <f>SUM(D3:D4)</f>
        <v>8317</v>
      </c>
      <c r="E5" s="92"/>
      <c r="F5" s="94">
        <f>SUM(F3:F4)</f>
        <v>8020</v>
      </c>
      <c r="G5" s="94"/>
      <c r="H5" s="94">
        <f>SUM(H3:H4)</f>
        <v>8660</v>
      </c>
      <c r="I5" s="94"/>
      <c r="J5" s="94">
        <f>SUM(J3:J4)</f>
        <v>8330</v>
      </c>
    </row>
    <row r="6" spans="1:10">
      <c r="A6" s="116">
        <v>6</v>
      </c>
      <c r="B6" s="83"/>
      <c r="C6" s="79"/>
      <c r="D6" s="80"/>
      <c r="E6" s="80"/>
      <c r="F6" s="88"/>
      <c r="G6" s="88"/>
      <c r="H6" s="88"/>
      <c r="I6" s="88"/>
      <c r="J6" s="88"/>
    </row>
    <row r="7" spans="1:10">
      <c r="A7" s="116">
        <v>7</v>
      </c>
      <c r="B7" s="78" t="s">
        <v>12</v>
      </c>
      <c r="C7" s="79"/>
      <c r="D7" s="80"/>
      <c r="E7" s="80"/>
      <c r="F7" s="88"/>
      <c r="G7" s="88"/>
      <c r="H7" s="88"/>
      <c r="I7" s="88"/>
      <c r="J7" s="88"/>
    </row>
    <row r="8" spans="1:10">
      <c r="A8" s="116">
        <v>8</v>
      </c>
      <c r="B8" s="78" t="s">
        <v>20</v>
      </c>
      <c r="C8" s="79"/>
      <c r="D8" s="80"/>
      <c r="E8" s="80"/>
      <c r="F8" s="88"/>
      <c r="G8" s="88"/>
      <c r="H8" s="88"/>
      <c r="I8" s="88"/>
      <c r="J8" s="88"/>
    </row>
    <row r="9" spans="1:10">
      <c r="A9" s="116">
        <v>9</v>
      </c>
      <c r="B9" s="83" t="s">
        <v>591</v>
      </c>
      <c r="C9" s="79"/>
      <c r="D9" s="80">
        <v>1800</v>
      </c>
      <c r="E9" s="80"/>
      <c r="F9" s="88">
        <v>1980</v>
      </c>
      <c r="G9" s="88"/>
      <c r="H9" s="88">
        <v>1980</v>
      </c>
      <c r="I9" s="88"/>
      <c r="J9" s="88">
        <v>2178</v>
      </c>
    </row>
    <row r="10" spans="1:10">
      <c r="A10" s="116">
        <v>10</v>
      </c>
      <c r="B10" s="83" t="s">
        <v>471</v>
      </c>
      <c r="C10" s="79"/>
      <c r="D10" s="80">
        <v>489</v>
      </c>
      <c r="E10" s="80"/>
      <c r="F10" s="88">
        <v>2000</v>
      </c>
      <c r="G10" s="88"/>
      <c r="H10" s="88">
        <v>1793</v>
      </c>
      <c r="I10" s="88"/>
      <c r="J10" s="88">
        <v>2000</v>
      </c>
    </row>
    <row r="11" spans="1:10">
      <c r="A11" s="116">
        <v>11</v>
      </c>
      <c r="B11" s="83" t="s">
        <v>63</v>
      </c>
      <c r="C11" s="79"/>
      <c r="D11" s="80">
        <v>4000</v>
      </c>
      <c r="E11" s="80"/>
      <c r="F11" s="88">
        <v>4000</v>
      </c>
      <c r="G11" s="88"/>
      <c r="H11" s="88">
        <v>4000</v>
      </c>
      <c r="I11" s="88"/>
      <c r="J11" s="88">
        <v>4000</v>
      </c>
    </row>
    <row r="12" spans="1:10">
      <c r="A12" s="116">
        <v>12</v>
      </c>
      <c r="B12" s="84" t="s">
        <v>38</v>
      </c>
      <c r="C12" s="91"/>
      <c r="D12" s="92">
        <f>SUM(D9:D11)</f>
        <v>6289</v>
      </c>
      <c r="E12" s="92"/>
      <c r="F12" s="94">
        <f>SUM(F9:F11)</f>
        <v>7980</v>
      </c>
      <c r="G12" s="94">
        <f>SUM(G9:G11)</f>
        <v>0</v>
      </c>
      <c r="H12" s="94">
        <f>SUM(H9:H11)</f>
        <v>7773</v>
      </c>
      <c r="I12" s="94"/>
      <c r="J12" s="94">
        <f>SUM(J9:J11)</f>
        <v>8178</v>
      </c>
    </row>
    <row r="13" spans="1:10">
      <c r="A13" s="116">
        <v>13</v>
      </c>
      <c r="B13" s="84" t="s">
        <v>39</v>
      </c>
      <c r="C13" s="91"/>
      <c r="D13" s="92">
        <f xml:space="preserve"> SUM(D5-D12)</f>
        <v>2028</v>
      </c>
      <c r="E13" s="92"/>
      <c r="F13" s="94">
        <f xml:space="preserve"> SUM(F5-F12)</f>
        <v>40</v>
      </c>
      <c r="G13" s="94"/>
      <c r="H13" s="94">
        <f>H5-H12</f>
        <v>887</v>
      </c>
      <c r="I13" s="94"/>
      <c r="J13" s="94">
        <f>J5-J12</f>
        <v>152</v>
      </c>
    </row>
    <row r="14" spans="1:10">
      <c r="A14" s="83"/>
      <c r="B14" s="84"/>
      <c r="C14" s="91"/>
      <c r="D14" s="92"/>
      <c r="E14" s="92"/>
      <c r="F14" s="94"/>
      <c r="G14" s="94"/>
      <c r="H14" s="94"/>
      <c r="I14" s="94"/>
      <c r="J14" s="94"/>
    </row>
    <row r="15" spans="1:10">
      <c r="A15" s="83"/>
      <c r="B15" s="196" t="s">
        <v>472</v>
      </c>
      <c r="C15" s="91"/>
      <c r="D15" s="92"/>
      <c r="E15" s="92"/>
      <c r="F15" s="94"/>
      <c r="G15" s="94"/>
      <c r="H15" s="94"/>
      <c r="I15" s="94"/>
      <c r="J15" s="94"/>
    </row>
    <row r="16" spans="1:10">
      <c r="A16" s="83"/>
      <c r="B16" s="83"/>
      <c r="C16" s="83"/>
      <c r="D16" s="83"/>
      <c r="E16" s="83"/>
      <c r="F16" s="107"/>
      <c r="G16" s="107"/>
      <c r="H16" s="107"/>
      <c r="I16" s="107"/>
      <c r="J16" s="107"/>
    </row>
    <row r="17" spans="1:10">
      <c r="A17" s="83" t="s">
        <v>69</v>
      </c>
      <c r="B17" s="109" t="s">
        <v>473</v>
      </c>
      <c r="C17" s="83"/>
      <c r="D17" s="83"/>
      <c r="E17" s="83"/>
      <c r="F17" s="83"/>
      <c r="G17" s="83"/>
      <c r="H17" s="83"/>
      <c r="I17" s="83"/>
      <c r="J17" s="83"/>
    </row>
    <row r="18" spans="1:10">
      <c r="A18" s="83"/>
      <c r="B18" s="143" t="s">
        <v>474</v>
      </c>
      <c r="C18" s="83"/>
      <c r="D18" s="83"/>
      <c r="E18" s="83"/>
      <c r="F18" s="83"/>
      <c r="G18" s="83"/>
      <c r="H18" s="83"/>
      <c r="I18" s="83"/>
      <c r="J18" s="83"/>
    </row>
    <row r="19" spans="1:10">
      <c r="A19" s="83"/>
      <c r="B19" s="109" t="s">
        <v>475</v>
      </c>
      <c r="C19" s="83"/>
      <c r="D19" s="83"/>
      <c r="E19" s="83"/>
      <c r="F19" s="83"/>
      <c r="G19" s="83"/>
      <c r="H19" s="83"/>
      <c r="I19" s="83"/>
      <c r="J19" s="83"/>
    </row>
    <row r="20" spans="1:10">
      <c r="A20" s="83"/>
      <c r="B20" s="109" t="s">
        <v>476</v>
      </c>
      <c r="C20" s="83"/>
      <c r="D20" s="83"/>
      <c r="E20" s="83"/>
      <c r="F20" s="83"/>
      <c r="G20" s="83"/>
      <c r="H20" s="83"/>
      <c r="I20" s="83"/>
      <c r="J20" s="83"/>
    </row>
    <row r="21" spans="1:10">
      <c r="A21" s="83"/>
      <c r="B21" s="109" t="s">
        <v>477</v>
      </c>
      <c r="C21" s="83"/>
      <c r="D21" s="83"/>
      <c r="E21" s="83"/>
      <c r="F21" s="83"/>
      <c r="G21" s="83"/>
      <c r="H21" s="83"/>
      <c r="I21" s="83"/>
      <c r="J21" s="83"/>
    </row>
    <row r="22" spans="1:10">
      <c r="A22" s="83"/>
      <c r="B22" s="143"/>
      <c r="C22" s="139"/>
      <c r="D22" s="139"/>
      <c r="E22" s="139"/>
      <c r="F22" s="139"/>
      <c r="G22" s="139"/>
      <c r="H22" s="139"/>
      <c r="I22" s="139"/>
      <c r="J22" s="139"/>
    </row>
    <row r="23" spans="1:10">
      <c r="B23" s="291" t="s">
        <v>468</v>
      </c>
    </row>
  </sheetData>
  <printOptions gridLines="1"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J16" sqref="J11:J16"/>
    </sheetView>
  </sheetViews>
  <sheetFormatPr defaultRowHeight="15"/>
  <cols>
    <col min="1" max="1" width="4" customWidth="1"/>
    <col min="2" max="2" width="25.85546875" customWidth="1"/>
    <col min="3" max="3" width="1.140625" customWidth="1"/>
    <col min="4" max="4" width="13" customWidth="1"/>
    <col min="5" max="5" width="1" customWidth="1"/>
    <col min="6" max="6" width="13" customWidth="1"/>
    <col min="7" max="7" width="1.28515625" customWidth="1"/>
    <col min="8" max="8" width="14" customWidth="1"/>
    <col min="9" max="9" width="1.28515625" customWidth="1"/>
    <col min="10" max="10" width="14.5703125" customWidth="1"/>
  </cols>
  <sheetData>
    <row r="1" spans="1:10" ht="15.75" thickBot="1">
      <c r="A1" s="116">
        <v>1</v>
      </c>
      <c r="B1" s="291" t="s">
        <v>478</v>
      </c>
      <c r="C1" s="75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 ht="16.5">
      <c r="A2" s="116">
        <v>2</v>
      </c>
      <c r="B2" s="78" t="s">
        <v>2</v>
      </c>
      <c r="C2" s="79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 s="116">
        <v>3</v>
      </c>
      <c r="B3" s="83" t="s">
        <v>689</v>
      </c>
      <c r="C3" s="79"/>
      <c r="D3" s="220">
        <v>95000</v>
      </c>
      <c r="E3" s="220"/>
      <c r="F3" s="221">
        <v>60000</v>
      </c>
      <c r="G3" s="221"/>
      <c r="H3" s="221">
        <v>69532</v>
      </c>
      <c r="I3" s="221"/>
      <c r="J3" s="221">
        <v>69532</v>
      </c>
    </row>
    <row r="4" spans="1:10">
      <c r="A4" s="116">
        <v>4</v>
      </c>
      <c r="B4" s="83" t="s">
        <v>688</v>
      </c>
      <c r="C4" s="79"/>
      <c r="D4" s="220">
        <v>382</v>
      </c>
      <c r="E4" s="220"/>
      <c r="F4" s="221">
        <v>0</v>
      </c>
      <c r="G4" s="221"/>
      <c r="H4" s="221">
        <v>3700</v>
      </c>
      <c r="I4" s="221"/>
      <c r="J4" s="221">
        <v>3700</v>
      </c>
    </row>
    <row r="5" spans="1:10">
      <c r="A5" s="116">
        <v>5</v>
      </c>
      <c r="B5" s="83" t="s">
        <v>690</v>
      </c>
      <c r="C5" s="79"/>
      <c r="D5" s="220">
        <v>0</v>
      </c>
      <c r="E5" s="220"/>
      <c r="F5" s="221">
        <v>0</v>
      </c>
      <c r="G5" s="221"/>
      <c r="H5" s="221">
        <v>917</v>
      </c>
      <c r="I5" s="221"/>
      <c r="J5" s="221" t="s">
        <v>733</v>
      </c>
    </row>
    <row r="6" spans="1:10">
      <c r="A6" s="116">
        <v>6</v>
      </c>
      <c r="B6" s="83" t="s">
        <v>479</v>
      </c>
      <c r="C6" s="79"/>
      <c r="D6" s="222">
        <v>300000</v>
      </c>
      <c r="E6" s="188"/>
      <c r="F6" s="223">
        <v>300000</v>
      </c>
      <c r="G6" s="182"/>
      <c r="H6" s="223">
        <v>0</v>
      </c>
      <c r="I6" s="182"/>
      <c r="J6" s="223">
        <v>300000</v>
      </c>
    </row>
    <row r="7" spans="1:10">
      <c r="A7" s="116">
        <v>7</v>
      </c>
      <c r="B7" s="84" t="s">
        <v>11</v>
      </c>
      <c r="C7" s="91"/>
      <c r="D7" s="187">
        <f>SUM(D3:D6)</f>
        <v>395382</v>
      </c>
      <c r="E7" s="187"/>
      <c r="F7" s="186">
        <f>SUM(F3:F6)</f>
        <v>360000</v>
      </c>
      <c r="G7" s="186"/>
      <c r="H7" s="186">
        <f>SUM(H3:H6)</f>
        <v>74149</v>
      </c>
      <c r="I7" s="186"/>
      <c r="J7" s="186">
        <f>SUM(J3:J6)</f>
        <v>373232</v>
      </c>
    </row>
    <row r="8" spans="1:10">
      <c r="A8" s="116">
        <v>8</v>
      </c>
      <c r="B8" s="83"/>
      <c r="C8" s="79"/>
      <c r="D8" s="188"/>
      <c r="E8" s="188"/>
      <c r="F8" s="182"/>
      <c r="G8" s="182"/>
      <c r="H8" s="182"/>
      <c r="I8" s="182"/>
      <c r="J8" s="182"/>
    </row>
    <row r="9" spans="1:10">
      <c r="A9" s="116">
        <v>9</v>
      </c>
      <c r="B9" s="78" t="s">
        <v>12</v>
      </c>
      <c r="C9" s="79"/>
      <c r="D9" s="188"/>
      <c r="E9" s="188"/>
      <c r="F9" s="182"/>
      <c r="G9" s="182"/>
      <c r="H9" s="182"/>
      <c r="I9" s="182"/>
      <c r="J9" s="182"/>
    </row>
    <row r="10" spans="1:10">
      <c r="A10" s="116">
        <v>10</v>
      </c>
      <c r="B10" s="78" t="s">
        <v>20</v>
      </c>
      <c r="C10" s="79"/>
      <c r="D10" s="188"/>
      <c r="E10" s="188"/>
      <c r="F10" s="182"/>
      <c r="G10" s="182"/>
      <c r="H10" s="182"/>
      <c r="I10" s="182"/>
      <c r="J10" s="182"/>
    </row>
    <row r="11" spans="1:10">
      <c r="A11" s="116">
        <v>11</v>
      </c>
      <c r="B11" s="83" t="s">
        <v>152</v>
      </c>
      <c r="C11" s="79"/>
      <c r="D11" s="188">
        <v>0</v>
      </c>
      <c r="E11" s="188"/>
      <c r="F11" s="182">
        <v>0</v>
      </c>
      <c r="G11" s="182"/>
      <c r="H11" s="182">
        <v>28</v>
      </c>
      <c r="I11" s="182"/>
      <c r="J11" s="182">
        <v>0</v>
      </c>
    </row>
    <row r="12" spans="1:10">
      <c r="A12" s="116">
        <v>12</v>
      </c>
      <c r="B12" s="83" t="s">
        <v>713</v>
      </c>
      <c r="C12" s="79"/>
      <c r="D12" s="188">
        <v>0</v>
      </c>
      <c r="E12" s="188"/>
      <c r="F12" s="182">
        <v>0</v>
      </c>
      <c r="G12" s="182"/>
      <c r="H12" s="182">
        <v>1257</v>
      </c>
      <c r="I12" s="182"/>
      <c r="J12" s="182">
        <v>1257</v>
      </c>
    </row>
    <row r="13" spans="1:10">
      <c r="A13" s="116">
        <v>13</v>
      </c>
      <c r="B13" s="83" t="s">
        <v>480</v>
      </c>
      <c r="C13" s="79"/>
      <c r="D13" s="188">
        <v>7</v>
      </c>
      <c r="E13" s="188"/>
      <c r="F13" s="182">
        <v>0</v>
      </c>
      <c r="G13" s="182">
        <v>0</v>
      </c>
      <c r="H13" s="182">
        <v>0</v>
      </c>
      <c r="I13" s="182"/>
      <c r="J13" s="182">
        <v>0</v>
      </c>
    </row>
    <row r="14" spans="1:10">
      <c r="A14" s="116">
        <v>14</v>
      </c>
      <c r="B14" s="83" t="s">
        <v>691</v>
      </c>
      <c r="C14" s="79"/>
      <c r="D14" s="188">
        <v>0</v>
      </c>
      <c r="E14" s="188">
        <v>0</v>
      </c>
      <c r="F14" s="182">
        <v>125000</v>
      </c>
      <c r="G14" s="182"/>
      <c r="H14" s="182">
        <v>0</v>
      </c>
      <c r="I14" s="182"/>
      <c r="J14" s="182">
        <v>125000</v>
      </c>
    </row>
    <row r="15" spans="1:10">
      <c r="A15" s="116">
        <v>15</v>
      </c>
      <c r="B15" s="83" t="s">
        <v>481</v>
      </c>
      <c r="C15" s="79"/>
      <c r="D15" s="188">
        <v>378010</v>
      </c>
      <c r="E15" s="188"/>
      <c r="F15" s="182">
        <v>300000</v>
      </c>
      <c r="G15" s="182"/>
      <c r="H15" s="182">
        <v>70000</v>
      </c>
      <c r="I15" s="182"/>
      <c r="J15" s="182">
        <v>300000</v>
      </c>
    </row>
    <row r="16" spans="1:10" ht="15.75" thickBot="1">
      <c r="A16" s="116">
        <v>16</v>
      </c>
      <c r="B16" s="201" t="s">
        <v>38</v>
      </c>
      <c r="C16" s="202"/>
      <c r="D16" s="224">
        <f>SUM(D15:D15)</f>
        <v>378010</v>
      </c>
      <c r="E16" s="224"/>
      <c r="F16" s="225">
        <f>SUM(F13:F15)</f>
        <v>425000</v>
      </c>
      <c r="G16" s="225">
        <f>SUM(G15:G15)</f>
        <v>0</v>
      </c>
      <c r="H16" s="225">
        <f>SUM(H15:H15)</f>
        <v>70000</v>
      </c>
      <c r="I16" s="225"/>
      <c r="J16" s="225">
        <f>SUM(J11:J15)</f>
        <v>426257</v>
      </c>
    </row>
    <row r="17" spans="1:10">
      <c r="A17" s="116">
        <v>17</v>
      </c>
      <c r="B17" s="84" t="s">
        <v>39</v>
      </c>
      <c r="C17" s="91"/>
      <c r="D17" s="92">
        <f xml:space="preserve"> SUM(D7-D16)</f>
        <v>17372</v>
      </c>
      <c r="E17" s="92"/>
      <c r="F17" s="94">
        <f xml:space="preserve"> SUM(F7-F16)</f>
        <v>-65000</v>
      </c>
      <c r="G17" s="94"/>
      <c r="H17" s="94">
        <f>H7-H16</f>
        <v>4149</v>
      </c>
      <c r="I17" s="94"/>
      <c r="J17" s="94">
        <f>J7-J16</f>
        <v>-53025</v>
      </c>
    </row>
    <row r="18" spans="1:10">
      <c r="A18" s="83"/>
      <c r="B18" s="84"/>
      <c r="C18" s="91"/>
      <c r="D18" s="92"/>
      <c r="E18" s="92"/>
      <c r="F18" s="94"/>
      <c r="G18" s="94"/>
      <c r="H18" s="94"/>
      <c r="I18" s="94"/>
      <c r="J18" s="94"/>
    </row>
    <row r="19" spans="1:10" ht="15.75">
      <c r="A19" s="83"/>
      <c r="B19" s="226" t="s">
        <v>728</v>
      </c>
      <c r="C19" s="91"/>
      <c r="D19" s="92" t="s">
        <v>729</v>
      </c>
      <c r="E19" s="92"/>
      <c r="F19" s="94" t="s">
        <v>730</v>
      </c>
      <c r="G19" s="94"/>
      <c r="H19" s="94" t="s">
        <v>731</v>
      </c>
      <c r="I19" s="94"/>
      <c r="J19" s="94"/>
    </row>
    <row r="20" spans="1:10" ht="15.75">
      <c r="A20" s="109" t="s">
        <v>482</v>
      </c>
      <c r="B20" s="158" t="s">
        <v>723</v>
      </c>
      <c r="C20" s="103"/>
      <c r="D20" s="284" t="s">
        <v>724</v>
      </c>
      <c r="E20" s="217"/>
      <c r="F20" s="285">
        <v>360000</v>
      </c>
      <c r="G20" s="176"/>
      <c r="H20" s="283">
        <v>215000</v>
      </c>
      <c r="I20" s="176"/>
      <c r="J20" s="176"/>
    </row>
    <row r="21" spans="1:10" ht="15.75">
      <c r="A21" s="109" t="s">
        <v>722</v>
      </c>
      <c r="B21" s="158" t="s">
        <v>725</v>
      </c>
      <c r="C21" s="103"/>
      <c r="D21" s="286">
        <v>2.75E-2</v>
      </c>
      <c r="E21" s="217"/>
      <c r="F21" s="285">
        <v>18000</v>
      </c>
      <c r="G21" s="176"/>
      <c r="H21" s="283">
        <v>15668</v>
      </c>
      <c r="I21" s="176"/>
      <c r="J21" s="176"/>
    </row>
    <row r="22" spans="1:10" ht="15.75">
      <c r="A22" s="109" t="s">
        <v>726</v>
      </c>
      <c r="B22" s="158" t="s">
        <v>727</v>
      </c>
      <c r="C22" s="103"/>
      <c r="D22" s="286">
        <v>2.75E-2</v>
      </c>
      <c r="E22" s="217"/>
      <c r="F22" s="285">
        <v>70000</v>
      </c>
      <c r="G22" s="176"/>
      <c r="H22" s="283">
        <v>65465</v>
      </c>
      <c r="I22" s="176"/>
      <c r="J22" s="176"/>
    </row>
    <row r="23" spans="1:10">
      <c r="A23" s="83"/>
      <c r="B23" s="227"/>
      <c r="C23" s="83"/>
      <c r="D23" s="83"/>
      <c r="E23" s="83"/>
      <c r="F23" s="83"/>
      <c r="G23" s="83"/>
      <c r="H23" s="83"/>
      <c r="I23" s="83"/>
      <c r="J23" s="83"/>
    </row>
    <row r="24" spans="1:10">
      <c r="A24" s="83" t="s">
        <v>69</v>
      </c>
      <c r="B24" s="1" t="s">
        <v>692</v>
      </c>
      <c r="C24" s="83"/>
      <c r="D24" s="83"/>
      <c r="E24" s="83"/>
      <c r="F24" s="83"/>
      <c r="G24" s="83"/>
      <c r="H24" s="83"/>
      <c r="I24" s="83"/>
      <c r="J24" s="83"/>
    </row>
    <row r="25" spans="1:10">
      <c r="A25" t="s">
        <v>69</v>
      </c>
      <c r="B25" s="1" t="s">
        <v>693</v>
      </c>
    </row>
    <row r="27" spans="1:10">
      <c r="B27" t="s">
        <v>732</v>
      </c>
    </row>
    <row r="29" spans="1:10">
      <c r="B29" s="291" t="s">
        <v>478</v>
      </c>
    </row>
  </sheetData>
  <printOptions gridLines="1"/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B5" sqref="B5"/>
    </sheetView>
  </sheetViews>
  <sheetFormatPr defaultRowHeight="15"/>
  <cols>
    <col min="1" max="1" width="10.42578125" customWidth="1"/>
    <col min="2" max="2" width="13.28515625" customWidth="1"/>
    <col min="3" max="3" width="12.85546875" customWidth="1"/>
    <col min="4" max="4" width="13.28515625" customWidth="1"/>
    <col min="5" max="5" width="2.85546875" customWidth="1"/>
    <col min="6" max="6" width="11" customWidth="1"/>
    <col min="7" max="7" width="10.85546875" customWidth="1"/>
    <col min="8" max="8" width="11" customWidth="1"/>
    <col min="9" max="9" width="36.7109375" customWidth="1"/>
  </cols>
  <sheetData>
    <row r="1" spans="1:9">
      <c r="A1" s="63"/>
      <c r="B1" s="63"/>
      <c r="C1" s="63"/>
      <c r="D1" s="63"/>
      <c r="E1" s="63"/>
      <c r="F1" s="63"/>
      <c r="G1" s="63"/>
      <c r="H1" s="63"/>
    </row>
    <row r="2" spans="1:9" ht="26.25">
      <c r="A2" s="228" t="s">
        <v>514</v>
      </c>
      <c r="B2" s="228"/>
      <c r="C2" s="228"/>
      <c r="D2" s="63"/>
      <c r="E2" s="63"/>
      <c r="F2" s="63"/>
      <c r="G2" s="63"/>
      <c r="H2" s="63"/>
    </row>
    <row r="3" spans="1:9">
      <c r="A3" s="63"/>
      <c r="B3" s="63"/>
      <c r="C3" s="63"/>
      <c r="D3" s="63"/>
      <c r="E3" s="63"/>
      <c r="F3" s="63"/>
      <c r="G3" s="63"/>
      <c r="H3" s="63"/>
    </row>
    <row r="4" spans="1:9">
      <c r="A4" s="229" t="s">
        <v>483</v>
      </c>
      <c r="B4" s="64" t="s">
        <v>484</v>
      </c>
      <c r="C4" s="64" t="s">
        <v>485</v>
      </c>
      <c r="D4" s="64" t="s">
        <v>486</v>
      </c>
      <c r="E4" s="66"/>
      <c r="F4" s="64" t="s">
        <v>117</v>
      </c>
      <c r="G4" s="64" t="s">
        <v>144</v>
      </c>
      <c r="H4" s="64" t="s">
        <v>207</v>
      </c>
      <c r="I4" s="64" t="s">
        <v>487</v>
      </c>
    </row>
    <row r="5" spans="1:9">
      <c r="A5" s="63" t="s">
        <v>488</v>
      </c>
      <c r="B5" s="230"/>
      <c r="C5" s="231"/>
      <c r="D5" s="230"/>
      <c r="E5" s="232"/>
      <c r="F5" s="233"/>
      <c r="G5" s="233"/>
      <c r="H5" s="233"/>
    </row>
    <row r="6" spans="1:9">
      <c r="A6" s="63"/>
      <c r="B6" s="230"/>
      <c r="C6" s="231"/>
      <c r="D6" s="230"/>
      <c r="E6" s="232"/>
      <c r="F6" s="233"/>
      <c r="G6" s="233"/>
      <c r="H6" s="233"/>
    </row>
    <row r="7" spans="1:9">
      <c r="A7" s="63" t="s">
        <v>489</v>
      </c>
      <c r="B7" s="230"/>
      <c r="C7" s="231"/>
      <c r="D7" s="230"/>
      <c r="E7" s="232"/>
      <c r="F7" s="233"/>
      <c r="G7" s="233"/>
      <c r="H7" s="233"/>
    </row>
    <row r="8" spans="1:9">
      <c r="A8" s="63" t="s">
        <v>490</v>
      </c>
      <c r="B8" s="230"/>
      <c r="C8" s="231"/>
      <c r="D8" s="230"/>
      <c r="E8" s="232"/>
      <c r="F8" s="233"/>
      <c r="G8" s="233"/>
      <c r="H8" s="233"/>
    </row>
    <row r="9" spans="1:9">
      <c r="A9" s="63" t="s">
        <v>491</v>
      </c>
      <c r="B9" s="230"/>
      <c r="C9" s="231"/>
      <c r="D9" s="230"/>
      <c r="E9" s="232"/>
      <c r="F9" s="233"/>
      <c r="G9" s="233"/>
      <c r="H9" s="233"/>
    </row>
    <row r="10" spans="1:9">
      <c r="A10" s="63" t="s">
        <v>492</v>
      </c>
      <c r="B10" s="230"/>
      <c r="C10" s="231"/>
      <c r="D10" s="234"/>
      <c r="E10" s="232"/>
      <c r="F10" s="233"/>
      <c r="G10" s="233"/>
      <c r="H10" s="233"/>
      <c r="I10" s="72"/>
    </row>
    <row r="11" spans="1:9">
      <c r="A11" s="63"/>
      <c r="B11" s="230"/>
      <c r="C11" s="231"/>
      <c r="D11" s="234"/>
      <c r="E11" s="232"/>
      <c r="F11" s="233"/>
      <c r="G11" s="233"/>
      <c r="H11" s="233"/>
      <c r="I11" s="72"/>
    </row>
    <row r="12" spans="1:9">
      <c r="A12" s="63" t="s">
        <v>493</v>
      </c>
      <c r="B12" s="230"/>
      <c r="C12" s="231"/>
      <c r="D12" s="230"/>
      <c r="E12" s="232"/>
      <c r="F12" s="233"/>
      <c r="G12" s="235"/>
      <c r="H12" s="233"/>
    </row>
    <row r="13" spans="1:9">
      <c r="A13" s="63"/>
      <c r="B13" s="230"/>
      <c r="C13" s="231"/>
      <c r="D13" s="230"/>
      <c r="E13" s="232"/>
      <c r="F13" s="233"/>
      <c r="G13" s="235"/>
      <c r="H13" s="233"/>
      <c r="I13" s="236"/>
    </row>
    <row r="14" spans="1:9">
      <c r="A14" s="63" t="s">
        <v>494</v>
      </c>
      <c r="B14" s="230"/>
      <c r="C14" s="231"/>
      <c r="D14" s="230"/>
      <c r="E14" s="232"/>
      <c r="F14" s="233"/>
      <c r="G14" s="233"/>
      <c r="H14" s="233"/>
      <c r="I14" s="237"/>
    </row>
    <row r="15" spans="1:9">
      <c r="A15" s="63" t="s">
        <v>495</v>
      </c>
      <c r="B15" s="230"/>
      <c r="C15" s="231"/>
      <c r="D15" s="230"/>
      <c r="E15" s="232"/>
      <c r="F15" s="233"/>
      <c r="G15" s="233"/>
      <c r="H15" s="233"/>
    </row>
    <row r="16" spans="1:9">
      <c r="A16" s="63" t="s">
        <v>496</v>
      </c>
      <c r="B16" s="230"/>
      <c r="C16" s="231"/>
      <c r="D16" s="230"/>
      <c r="E16" s="232"/>
      <c r="F16" s="233"/>
      <c r="G16" s="233"/>
      <c r="H16" s="233"/>
    </row>
    <row r="17" spans="1:9">
      <c r="A17" s="63" t="s">
        <v>497</v>
      </c>
      <c r="B17" s="230"/>
      <c r="C17" s="231"/>
      <c r="D17" s="230"/>
      <c r="E17" s="232"/>
      <c r="F17" s="233"/>
      <c r="G17" s="233"/>
      <c r="H17" s="233"/>
    </row>
    <row r="18" spans="1:9">
      <c r="A18" s="63" t="s">
        <v>498</v>
      </c>
      <c r="B18" s="230"/>
      <c r="C18" s="231"/>
      <c r="D18" s="230"/>
      <c r="E18" s="232"/>
      <c r="F18" s="233"/>
      <c r="G18" s="233"/>
      <c r="H18" s="233"/>
    </row>
    <row r="19" spans="1:9">
      <c r="A19" s="63" t="s">
        <v>499</v>
      </c>
      <c r="B19" s="230"/>
      <c r="C19" s="231"/>
      <c r="D19" s="230"/>
      <c r="E19" s="232"/>
      <c r="F19" s="233"/>
      <c r="G19" s="233"/>
      <c r="H19" s="233"/>
    </row>
    <row r="20" spans="1:9">
      <c r="A20" s="63" t="s">
        <v>500</v>
      </c>
      <c r="B20" s="230"/>
      <c r="C20" s="231"/>
      <c r="D20" s="234"/>
      <c r="E20" s="232"/>
      <c r="F20" s="233"/>
      <c r="G20" s="233"/>
      <c r="H20" s="233"/>
      <c r="I20" s="72"/>
    </row>
    <row r="21" spans="1:9">
      <c r="A21" s="63" t="s">
        <v>501</v>
      </c>
      <c r="B21" s="230"/>
      <c r="C21" s="231"/>
      <c r="D21" s="230"/>
      <c r="E21" s="232"/>
      <c r="F21" s="233"/>
      <c r="G21" s="233"/>
      <c r="H21" s="233"/>
    </row>
    <row r="22" spans="1:9">
      <c r="A22" s="63" t="s">
        <v>502</v>
      </c>
      <c r="B22" s="230"/>
      <c r="C22" s="231"/>
      <c r="D22" s="230"/>
      <c r="E22" s="232"/>
      <c r="F22" s="233"/>
      <c r="G22" s="233"/>
      <c r="H22" s="233"/>
    </row>
    <row r="23" spans="1:9">
      <c r="A23" s="63" t="s">
        <v>286</v>
      </c>
      <c r="B23" s="230"/>
      <c r="C23" s="231"/>
      <c r="D23" s="238"/>
      <c r="E23" s="232"/>
      <c r="F23" s="233"/>
      <c r="G23" s="233"/>
      <c r="H23" s="233"/>
      <c r="I23" s="124"/>
    </row>
    <row r="24" spans="1:9">
      <c r="A24" s="63" t="s">
        <v>503</v>
      </c>
      <c r="B24" s="230"/>
      <c r="C24" s="231"/>
      <c r="D24" s="230"/>
      <c r="E24" s="232"/>
      <c r="F24" s="235"/>
      <c r="G24" s="233"/>
      <c r="H24" s="235"/>
    </row>
    <row r="25" spans="1:9">
      <c r="A25" s="63" t="s">
        <v>504</v>
      </c>
      <c r="B25" s="230"/>
      <c r="C25" s="231"/>
      <c r="D25" s="238"/>
      <c r="E25" s="232"/>
      <c r="F25" s="233"/>
      <c r="G25" s="233"/>
      <c r="H25" s="233"/>
      <c r="I25" s="72"/>
    </row>
    <row r="26" spans="1:9">
      <c r="A26" s="63" t="s">
        <v>505</v>
      </c>
      <c r="B26" s="230"/>
      <c r="C26" s="231"/>
      <c r="D26" s="230"/>
      <c r="E26" s="232"/>
      <c r="F26" s="233"/>
      <c r="G26" s="233"/>
      <c r="H26" s="233"/>
      <c r="I26" s="124"/>
    </row>
    <row r="27" spans="1:9">
      <c r="A27" s="63" t="s">
        <v>506</v>
      </c>
      <c r="B27" s="230"/>
      <c r="C27" s="231"/>
      <c r="D27" s="230"/>
      <c r="E27" s="232"/>
      <c r="F27" s="233"/>
      <c r="G27" s="233"/>
      <c r="H27" s="233"/>
    </row>
    <row r="28" spans="1:9">
      <c r="A28" s="63" t="s">
        <v>507</v>
      </c>
      <c r="B28" s="230"/>
      <c r="C28" s="231"/>
      <c r="D28" s="230"/>
      <c r="E28" s="232"/>
      <c r="F28" s="233"/>
      <c r="G28" s="233"/>
      <c r="H28" s="233"/>
    </row>
    <row r="29" spans="1:9">
      <c r="A29" s="63" t="s">
        <v>508</v>
      </c>
      <c r="B29" s="230"/>
      <c r="C29" s="239"/>
      <c r="D29" s="230"/>
      <c r="E29" s="232"/>
      <c r="F29" s="233"/>
      <c r="G29" s="233"/>
      <c r="H29" s="233"/>
    </row>
    <row r="30" spans="1:9">
      <c r="A30" s="63"/>
      <c r="B30" s="63"/>
      <c r="C30" s="63"/>
      <c r="D30" s="63"/>
      <c r="E30" s="232"/>
      <c r="F30" s="233"/>
      <c r="G30" s="233"/>
      <c r="H30" s="233"/>
    </row>
    <row r="31" spans="1:9">
      <c r="A31" s="64" t="s">
        <v>509</v>
      </c>
      <c r="B31" s="240">
        <f>SUM(B5:B30)</f>
        <v>0</v>
      </c>
      <c r="C31" s="241">
        <f>SUM(C5:C30)</f>
        <v>0</v>
      </c>
      <c r="D31" s="240">
        <f>SUM(D5:D30)</f>
        <v>0</v>
      </c>
      <c r="E31" s="232"/>
      <c r="F31" s="233">
        <f>SUM(F5:F30)</f>
        <v>0</v>
      </c>
      <c r="G31" s="233">
        <f>SUM(G5:G30)</f>
        <v>0</v>
      </c>
      <c r="H31" s="233">
        <f>SUM(H5:H30)</f>
        <v>0</v>
      </c>
    </row>
    <row r="32" spans="1:9">
      <c r="E32" s="72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Normal="100" workbookViewId="0">
      <selection activeCell="B13" sqref="B13"/>
    </sheetView>
  </sheetViews>
  <sheetFormatPr defaultRowHeight="15"/>
  <cols>
    <col min="1" max="1" width="3.5703125" customWidth="1"/>
    <col min="2" max="2" width="31.140625" customWidth="1"/>
    <col min="3" max="3" width="1.28515625" customWidth="1"/>
    <col min="4" max="4" width="11.7109375" customWidth="1"/>
    <col min="5" max="5" width="0.7109375" customWidth="1"/>
    <col min="6" max="6" width="12" customWidth="1"/>
    <col min="7" max="7" width="0.85546875" customWidth="1"/>
    <col min="8" max="8" width="13.28515625" customWidth="1"/>
    <col min="9" max="9" width="1.140625" customWidth="1"/>
    <col min="10" max="10" width="14.140625" customWidth="1"/>
  </cols>
  <sheetData>
    <row r="1" spans="1:12" ht="15.75" thickBot="1">
      <c r="A1">
        <v>1</v>
      </c>
      <c r="B1" s="32" t="s">
        <v>71</v>
      </c>
      <c r="C1" s="33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2" ht="16.5">
      <c r="A2">
        <v>2</v>
      </c>
      <c r="B2" s="34" t="s">
        <v>2</v>
      </c>
      <c r="C2" s="35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2">
      <c r="A3">
        <v>3</v>
      </c>
      <c r="B3" s="38" t="s">
        <v>555</v>
      </c>
      <c r="C3" s="35"/>
      <c r="D3" s="39">
        <v>6700</v>
      </c>
      <c r="E3" s="36"/>
      <c r="F3" s="40">
        <v>7000</v>
      </c>
      <c r="G3" s="40"/>
      <c r="H3" s="40">
        <v>7000</v>
      </c>
      <c r="I3" s="40"/>
      <c r="J3" s="47">
        <v>7000</v>
      </c>
      <c r="K3" s="1" t="s">
        <v>819</v>
      </c>
    </row>
    <row r="4" spans="1:12">
      <c r="A4">
        <v>4</v>
      </c>
      <c r="B4" s="38" t="s">
        <v>644</v>
      </c>
      <c r="C4" s="35"/>
      <c r="D4" s="39">
        <v>4713</v>
      </c>
      <c r="E4" s="36"/>
      <c r="F4" s="40">
        <v>2000</v>
      </c>
      <c r="G4" s="40"/>
      <c r="H4" s="40">
        <v>4846</v>
      </c>
      <c r="I4" s="40"/>
      <c r="J4" s="40">
        <v>2000</v>
      </c>
      <c r="L4" s="1" t="s">
        <v>820</v>
      </c>
    </row>
    <row r="5" spans="1:12">
      <c r="A5">
        <v>5</v>
      </c>
      <c r="B5" s="41" t="s">
        <v>790</v>
      </c>
      <c r="C5" s="35"/>
      <c r="D5" s="39">
        <v>1726</v>
      </c>
      <c r="E5" s="36"/>
      <c r="F5" s="40">
        <v>1727</v>
      </c>
      <c r="G5" s="40"/>
      <c r="H5" s="40">
        <v>2543</v>
      </c>
      <c r="I5" s="40"/>
      <c r="J5" s="40">
        <v>1720</v>
      </c>
    </row>
    <row r="6" spans="1:12">
      <c r="A6">
        <v>6</v>
      </c>
      <c r="B6" s="41" t="s">
        <v>556</v>
      </c>
      <c r="C6" s="35"/>
      <c r="D6" s="39">
        <v>3253</v>
      </c>
      <c r="E6" s="36"/>
      <c r="F6" s="40">
        <v>296</v>
      </c>
      <c r="G6" s="40"/>
      <c r="H6" s="40">
        <v>2714</v>
      </c>
      <c r="I6" s="40"/>
      <c r="J6" s="40">
        <v>2102</v>
      </c>
    </row>
    <row r="7" spans="1:12">
      <c r="A7">
        <v>7</v>
      </c>
      <c r="B7" s="41" t="s">
        <v>890</v>
      </c>
      <c r="C7" s="35"/>
      <c r="D7" s="40">
        <v>309545</v>
      </c>
      <c r="E7" s="36"/>
      <c r="F7" s="40">
        <v>310000</v>
      </c>
      <c r="G7" s="40"/>
      <c r="H7" s="40">
        <v>308257</v>
      </c>
      <c r="I7" s="40"/>
      <c r="J7" s="329">
        <v>310000</v>
      </c>
      <c r="K7" s="1" t="s">
        <v>885</v>
      </c>
    </row>
    <row r="8" spans="1:12">
      <c r="A8">
        <v>8</v>
      </c>
      <c r="B8" s="41" t="s">
        <v>72</v>
      </c>
      <c r="C8" s="35"/>
      <c r="D8" s="39">
        <v>58</v>
      </c>
      <c r="E8" s="36"/>
      <c r="F8" s="40">
        <v>0</v>
      </c>
      <c r="G8" s="40"/>
      <c r="H8" s="40">
        <v>122</v>
      </c>
      <c r="I8" s="40"/>
      <c r="J8" s="40">
        <v>0</v>
      </c>
    </row>
    <row r="9" spans="1:12">
      <c r="A9">
        <v>9</v>
      </c>
      <c r="B9" s="41" t="s">
        <v>771</v>
      </c>
      <c r="C9" s="35"/>
      <c r="D9" s="39">
        <v>0</v>
      </c>
      <c r="E9" s="36"/>
      <c r="F9" s="40">
        <v>339424</v>
      </c>
      <c r="G9" s="40"/>
      <c r="H9" s="40">
        <v>108217</v>
      </c>
      <c r="I9" s="40"/>
      <c r="J9" s="279" t="s">
        <v>645</v>
      </c>
    </row>
    <row r="10" spans="1:12">
      <c r="A10">
        <v>10</v>
      </c>
      <c r="B10" s="43" t="s">
        <v>606</v>
      </c>
      <c r="C10" s="35"/>
      <c r="D10" s="39">
        <v>0</v>
      </c>
      <c r="E10" s="36"/>
      <c r="F10" s="40">
        <v>0</v>
      </c>
      <c r="G10" s="40"/>
      <c r="H10" s="40">
        <v>0</v>
      </c>
      <c r="I10" s="40"/>
      <c r="J10" s="40">
        <v>109200</v>
      </c>
    </row>
    <row r="11" spans="1:12">
      <c r="A11">
        <v>11</v>
      </c>
      <c r="B11" s="67" t="s">
        <v>791</v>
      </c>
      <c r="C11" s="35"/>
      <c r="D11" s="39">
        <v>0</v>
      </c>
      <c r="E11" s="36"/>
      <c r="F11" s="68">
        <v>60000</v>
      </c>
      <c r="G11" s="40"/>
      <c r="H11" s="279">
        <v>19000</v>
      </c>
      <c r="I11" s="40"/>
      <c r="J11" s="68"/>
    </row>
    <row r="12" spans="1:12">
      <c r="A12">
        <v>12</v>
      </c>
      <c r="B12" s="67" t="s">
        <v>73</v>
      </c>
      <c r="C12" s="35"/>
      <c r="D12" s="39"/>
      <c r="E12" s="36"/>
      <c r="F12" s="40"/>
      <c r="G12" s="40"/>
      <c r="H12" s="40"/>
      <c r="I12" s="40"/>
      <c r="J12" s="40"/>
    </row>
    <row r="13" spans="1:12">
      <c r="A13">
        <v>13</v>
      </c>
      <c r="B13" s="43" t="s">
        <v>896</v>
      </c>
      <c r="C13" s="35"/>
      <c r="D13" s="39">
        <v>0</v>
      </c>
      <c r="E13" s="36"/>
      <c r="F13" s="40">
        <v>0</v>
      </c>
      <c r="G13" s="40"/>
      <c r="H13" s="40">
        <v>0</v>
      </c>
      <c r="I13" s="40"/>
      <c r="J13" s="329">
        <v>290000</v>
      </c>
    </row>
    <row r="14" spans="1:12">
      <c r="A14">
        <v>14</v>
      </c>
      <c r="B14" s="38" t="s">
        <v>74</v>
      </c>
      <c r="C14" s="35"/>
      <c r="D14" s="39">
        <v>534</v>
      </c>
      <c r="E14" s="36"/>
      <c r="F14" s="40">
        <v>0</v>
      </c>
      <c r="G14" s="40"/>
      <c r="H14" s="40">
        <v>74</v>
      </c>
      <c r="I14" s="40"/>
      <c r="J14" s="40">
        <v>0</v>
      </c>
    </row>
    <row r="15" spans="1:12">
      <c r="A15">
        <v>15</v>
      </c>
      <c r="B15" s="45" t="s">
        <v>11</v>
      </c>
      <c r="C15" s="35"/>
      <c r="D15" s="49">
        <f>SUM(D3:D14)</f>
        <v>326529</v>
      </c>
      <c r="E15" s="53"/>
      <c r="F15" s="47">
        <f>SUM(F3:F14)</f>
        <v>720447</v>
      </c>
      <c r="G15" s="47"/>
      <c r="H15" s="47">
        <f>SUM(H3:H14)</f>
        <v>452773</v>
      </c>
      <c r="I15" s="47"/>
      <c r="J15" s="47">
        <f>SUM(J3:J14)</f>
        <v>722022</v>
      </c>
    </row>
    <row r="16" spans="1:12">
      <c r="A16">
        <v>16</v>
      </c>
      <c r="B16" s="34" t="s">
        <v>12</v>
      </c>
      <c r="C16" s="35"/>
      <c r="D16" s="39"/>
      <c r="E16" s="36"/>
      <c r="F16" s="40"/>
      <c r="G16" s="40"/>
      <c r="H16" s="40"/>
      <c r="I16" s="40"/>
      <c r="J16" s="40"/>
    </row>
    <row r="17" spans="1:10">
      <c r="A17">
        <v>17</v>
      </c>
      <c r="B17" s="34" t="s">
        <v>13</v>
      </c>
      <c r="C17" s="35"/>
      <c r="D17" s="39"/>
      <c r="E17" s="36"/>
      <c r="F17" s="40"/>
      <c r="G17" s="40"/>
      <c r="H17" s="40"/>
      <c r="I17" s="40"/>
      <c r="J17" s="40"/>
    </row>
    <row r="18" spans="1:10">
      <c r="A18">
        <v>18</v>
      </c>
      <c r="B18" s="38" t="s">
        <v>75</v>
      </c>
      <c r="C18" s="35"/>
      <c r="D18" s="39">
        <v>52178</v>
      </c>
      <c r="E18" s="36"/>
      <c r="F18" s="40">
        <v>52251</v>
      </c>
      <c r="G18" s="40"/>
      <c r="H18" s="40">
        <v>55516</v>
      </c>
      <c r="I18" s="40"/>
      <c r="J18" s="40">
        <v>58355</v>
      </c>
    </row>
    <row r="19" spans="1:10">
      <c r="A19">
        <v>19</v>
      </c>
      <c r="B19" s="38" t="s">
        <v>15</v>
      </c>
      <c r="C19" s="35"/>
      <c r="D19" s="39">
        <v>1082</v>
      </c>
      <c r="E19" s="36"/>
      <c r="F19" s="40">
        <v>2500</v>
      </c>
      <c r="G19" s="40"/>
      <c r="H19" s="40">
        <v>1800</v>
      </c>
      <c r="I19" s="40"/>
      <c r="J19" s="40">
        <v>2500</v>
      </c>
    </row>
    <row r="20" spans="1:10">
      <c r="A20">
        <v>20</v>
      </c>
      <c r="B20" s="38" t="s">
        <v>16</v>
      </c>
      <c r="C20" s="35"/>
      <c r="D20" s="39">
        <v>3096</v>
      </c>
      <c r="E20" s="36"/>
      <c r="F20" s="40">
        <v>3395</v>
      </c>
      <c r="G20" s="40"/>
      <c r="H20" s="40">
        <v>3554</v>
      </c>
      <c r="I20" s="40"/>
      <c r="J20" s="40">
        <v>3773</v>
      </c>
    </row>
    <row r="21" spans="1:10">
      <c r="A21">
        <v>21</v>
      </c>
      <c r="B21" s="38" t="s">
        <v>17</v>
      </c>
      <c r="C21" s="35"/>
      <c r="D21" s="39">
        <v>724</v>
      </c>
      <c r="E21" s="36"/>
      <c r="F21" s="40">
        <v>794</v>
      </c>
      <c r="G21" s="40"/>
      <c r="H21" s="40">
        <v>831</v>
      </c>
      <c r="I21" s="40"/>
      <c r="J21" s="40">
        <v>882</v>
      </c>
    </row>
    <row r="22" spans="1:10">
      <c r="A22">
        <v>22</v>
      </c>
      <c r="B22" s="38" t="s">
        <v>18</v>
      </c>
      <c r="C22" s="35"/>
      <c r="D22" s="39">
        <v>2921</v>
      </c>
      <c r="E22" s="36"/>
      <c r="F22" s="40">
        <v>3069</v>
      </c>
      <c r="G22" s="40"/>
      <c r="H22" s="40">
        <v>3439</v>
      </c>
      <c r="I22" s="40"/>
      <c r="J22" s="40">
        <v>3331</v>
      </c>
    </row>
    <row r="23" spans="1:10">
      <c r="A23">
        <v>23</v>
      </c>
      <c r="B23" s="38" t="s">
        <v>624</v>
      </c>
      <c r="C23" s="35"/>
      <c r="D23" s="39">
        <v>16578</v>
      </c>
      <c r="E23" s="36"/>
      <c r="F23" s="40">
        <v>19884</v>
      </c>
      <c r="G23" s="40"/>
      <c r="H23" s="40">
        <v>19780</v>
      </c>
      <c r="I23" s="40"/>
      <c r="J23" s="40">
        <v>24985</v>
      </c>
    </row>
    <row r="24" spans="1:10">
      <c r="A24">
        <v>24</v>
      </c>
      <c r="B24" s="38" t="s">
        <v>76</v>
      </c>
      <c r="C24" s="35"/>
      <c r="D24" s="39"/>
      <c r="E24" s="36"/>
      <c r="F24" s="40"/>
      <c r="G24" s="40"/>
      <c r="H24" s="40"/>
      <c r="I24" s="40"/>
      <c r="J24" s="40"/>
    </row>
    <row r="25" spans="1:10">
      <c r="A25">
        <v>25</v>
      </c>
      <c r="B25" s="52" t="s">
        <v>20</v>
      </c>
      <c r="C25" s="35"/>
      <c r="D25" s="39"/>
      <c r="E25" s="36"/>
      <c r="F25" s="40"/>
      <c r="G25" s="40"/>
      <c r="H25" s="40"/>
      <c r="I25" s="40"/>
      <c r="J25" s="40"/>
    </row>
    <row r="26" spans="1:10">
      <c r="A26">
        <v>26</v>
      </c>
      <c r="B26" s="38" t="s">
        <v>77</v>
      </c>
      <c r="C26" s="35"/>
      <c r="D26" s="39">
        <v>1308</v>
      </c>
      <c r="E26" s="36"/>
      <c r="F26" s="40">
        <v>1000</v>
      </c>
      <c r="G26" s="40"/>
      <c r="H26" s="40">
        <v>1036</v>
      </c>
      <c r="I26" s="40"/>
      <c r="J26" s="40">
        <v>1000</v>
      </c>
    </row>
    <row r="27" spans="1:10">
      <c r="A27">
        <v>27</v>
      </c>
      <c r="B27" s="38" t="s">
        <v>717</v>
      </c>
      <c r="C27" s="35"/>
      <c r="D27" s="39">
        <v>1754</v>
      </c>
      <c r="E27" s="36"/>
      <c r="F27" s="40">
        <v>2405</v>
      </c>
      <c r="G27" s="40"/>
      <c r="H27" s="40">
        <v>2400</v>
      </c>
      <c r="I27" s="40"/>
      <c r="J27" s="40">
        <v>2600</v>
      </c>
    </row>
    <row r="28" spans="1:10">
      <c r="A28">
        <v>28</v>
      </c>
      <c r="B28" s="50" t="s">
        <v>792</v>
      </c>
      <c r="C28" s="35"/>
      <c r="D28" s="39">
        <v>377</v>
      </c>
      <c r="E28" s="36"/>
      <c r="F28" s="40">
        <v>250</v>
      </c>
      <c r="G28" s="40"/>
      <c r="H28" s="40">
        <v>0</v>
      </c>
      <c r="I28" s="40"/>
      <c r="J28" s="40">
        <v>250</v>
      </c>
    </row>
    <row r="29" spans="1:10">
      <c r="A29">
        <v>29</v>
      </c>
      <c r="B29" s="330" t="s">
        <v>793</v>
      </c>
      <c r="C29" s="35"/>
      <c r="D29" s="39">
        <v>6378</v>
      </c>
      <c r="E29" s="36"/>
      <c r="F29" s="40">
        <v>12109</v>
      </c>
      <c r="G29" s="40"/>
      <c r="H29" s="40">
        <v>5794</v>
      </c>
      <c r="I29" s="40"/>
      <c r="J29" s="329">
        <v>290000</v>
      </c>
    </row>
    <row r="30" spans="1:10">
      <c r="A30">
        <v>30</v>
      </c>
      <c r="B30" s="38" t="s">
        <v>78</v>
      </c>
      <c r="C30" s="35"/>
      <c r="D30" s="39">
        <v>8</v>
      </c>
      <c r="E30" s="36"/>
      <c r="F30" s="40">
        <v>16</v>
      </c>
      <c r="G30" s="40"/>
      <c r="H30" s="40">
        <v>16</v>
      </c>
      <c r="I30" s="40"/>
      <c r="J30" s="40">
        <v>16</v>
      </c>
    </row>
    <row r="31" spans="1:10">
      <c r="A31">
        <v>31</v>
      </c>
      <c r="B31" s="38" t="s">
        <v>79</v>
      </c>
      <c r="C31" s="35"/>
      <c r="D31" s="39">
        <v>124</v>
      </c>
      <c r="E31" s="36"/>
      <c r="F31" s="40">
        <v>300</v>
      </c>
      <c r="G31" s="40"/>
      <c r="H31" s="40">
        <v>140</v>
      </c>
      <c r="I31" s="40"/>
      <c r="J31" s="40">
        <v>300</v>
      </c>
    </row>
    <row r="32" spans="1:10">
      <c r="A32">
        <v>32</v>
      </c>
      <c r="B32" s="38" t="s">
        <v>80</v>
      </c>
      <c r="C32" s="35"/>
      <c r="D32" s="39">
        <v>3205</v>
      </c>
      <c r="E32" s="36"/>
      <c r="F32" s="40">
        <v>3000</v>
      </c>
      <c r="G32" s="40"/>
      <c r="H32" s="40">
        <v>2500</v>
      </c>
      <c r="I32" s="40"/>
      <c r="J32" s="40">
        <v>3000</v>
      </c>
    </row>
    <row r="33" spans="1:10">
      <c r="A33">
        <v>33</v>
      </c>
      <c r="B33" s="38" t="s">
        <v>81</v>
      </c>
      <c r="C33" s="35"/>
      <c r="D33" s="39">
        <v>2570</v>
      </c>
      <c r="E33" s="36"/>
      <c r="F33" s="40">
        <v>3500</v>
      </c>
      <c r="G33" s="40"/>
      <c r="H33" s="40">
        <v>2800</v>
      </c>
      <c r="I33" s="40"/>
      <c r="J33" s="40">
        <v>3500</v>
      </c>
    </row>
    <row r="34" spans="1:10">
      <c r="A34">
        <v>34</v>
      </c>
      <c r="B34" s="38" t="s">
        <v>82</v>
      </c>
      <c r="C34" s="35"/>
      <c r="D34" s="39">
        <v>85</v>
      </c>
      <c r="E34" s="36"/>
      <c r="F34" s="40">
        <v>400</v>
      </c>
      <c r="G34" s="40"/>
      <c r="H34" s="40">
        <v>300</v>
      </c>
      <c r="I34" s="40"/>
      <c r="J34" s="40">
        <v>400</v>
      </c>
    </row>
    <row r="35" spans="1:10">
      <c r="A35">
        <v>35</v>
      </c>
      <c r="B35" s="38" t="s">
        <v>83</v>
      </c>
      <c r="C35" s="35"/>
      <c r="D35" s="39">
        <v>5250</v>
      </c>
      <c r="E35" s="36"/>
      <c r="F35" s="40">
        <v>5775</v>
      </c>
      <c r="G35" s="40"/>
      <c r="H35" s="40">
        <v>4938</v>
      </c>
      <c r="I35" s="40"/>
      <c r="J35" s="40">
        <v>5432</v>
      </c>
    </row>
    <row r="36" spans="1:10">
      <c r="A36">
        <v>36</v>
      </c>
      <c r="B36" s="38" t="s">
        <v>773</v>
      </c>
      <c r="C36" s="35"/>
      <c r="D36" s="39">
        <v>30167</v>
      </c>
      <c r="E36" s="36"/>
      <c r="F36" s="40">
        <v>32000</v>
      </c>
      <c r="G36" s="40"/>
      <c r="H36" s="40">
        <v>30965</v>
      </c>
      <c r="I36" s="40"/>
      <c r="J36" s="40">
        <v>32000</v>
      </c>
    </row>
    <row r="37" spans="1:10">
      <c r="A37">
        <v>37</v>
      </c>
      <c r="B37" s="38" t="s">
        <v>84</v>
      </c>
      <c r="C37" s="35"/>
      <c r="D37" s="39">
        <v>316</v>
      </c>
      <c r="E37" s="36"/>
      <c r="F37" s="40">
        <v>300</v>
      </c>
      <c r="G37" s="40"/>
      <c r="H37" s="40">
        <v>304</v>
      </c>
      <c r="I37" s="40"/>
      <c r="J37" s="40">
        <v>300</v>
      </c>
    </row>
    <row r="38" spans="1:10">
      <c r="A38">
        <v>38</v>
      </c>
      <c r="B38" s="38" t="s">
        <v>821</v>
      </c>
      <c r="C38" s="35"/>
      <c r="D38" s="39">
        <v>21167</v>
      </c>
      <c r="E38" s="36"/>
      <c r="F38" s="40">
        <v>30000</v>
      </c>
      <c r="G38" s="40"/>
      <c r="H38" s="40">
        <v>21000</v>
      </c>
      <c r="I38" s="40"/>
      <c r="J38" s="40">
        <v>30000</v>
      </c>
    </row>
    <row r="39" spans="1:10">
      <c r="A39">
        <v>39</v>
      </c>
      <c r="B39" s="38" t="s">
        <v>822</v>
      </c>
      <c r="C39" s="35"/>
      <c r="D39" s="39"/>
      <c r="E39" s="36"/>
      <c r="F39" s="40"/>
      <c r="G39" s="40"/>
      <c r="H39" s="40"/>
      <c r="I39" s="40"/>
      <c r="J39" s="40"/>
    </row>
    <row r="40" spans="1:10">
      <c r="A40">
        <v>40</v>
      </c>
      <c r="B40" s="38" t="s">
        <v>774</v>
      </c>
      <c r="C40" s="35"/>
      <c r="D40" s="39">
        <v>3410</v>
      </c>
      <c r="E40" s="36"/>
      <c r="F40" s="40">
        <v>2000</v>
      </c>
      <c r="G40" s="40"/>
      <c r="H40" s="40">
        <v>2637</v>
      </c>
      <c r="I40" s="40"/>
      <c r="J40" s="40">
        <v>2500</v>
      </c>
    </row>
    <row r="41" spans="1:10">
      <c r="A41">
        <v>41</v>
      </c>
      <c r="B41" s="38" t="s">
        <v>85</v>
      </c>
      <c r="C41" s="35"/>
      <c r="D41" s="39">
        <v>671</v>
      </c>
      <c r="E41" s="36"/>
      <c r="F41" s="40">
        <v>300</v>
      </c>
      <c r="G41" s="40"/>
      <c r="H41" s="40">
        <v>200</v>
      </c>
      <c r="I41" s="40"/>
      <c r="J41" s="40">
        <v>300</v>
      </c>
    </row>
    <row r="42" spans="1:10">
      <c r="A42">
        <v>42</v>
      </c>
      <c r="B42" s="38" t="s">
        <v>640</v>
      </c>
      <c r="C42" s="35"/>
      <c r="D42" s="39">
        <v>269</v>
      </c>
      <c r="E42" s="36"/>
      <c r="F42" s="40">
        <v>400</v>
      </c>
      <c r="G42" s="40"/>
      <c r="H42" s="40">
        <v>400</v>
      </c>
      <c r="I42" s="40"/>
      <c r="J42" s="40">
        <v>400</v>
      </c>
    </row>
    <row r="43" spans="1:10">
      <c r="A43">
        <v>43</v>
      </c>
      <c r="B43" s="38" t="s">
        <v>641</v>
      </c>
      <c r="C43" s="35"/>
      <c r="D43" s="39">
        <v>4048</v>
      </c>
      <c r="E43" s="36"/>
      <c r="F43" s="40">
        <v>3500</v>
      </c>
      <c r="G43" s="40"/>
      <c r="H43" s="40">
        <v>3000</v>
      </c>
      <c r="I43" s="40"/>
      <c r="J43" s="40">
        <v>3500</v>
      </c>
    </row>
    <row r="44" spans="1:10">
      <c r="A44">
        <v>44</v>
      </c>
      <c r="B44" s="38" t="s">
        <v>28</v>
      </c>
      <c r="C44" s="35"/>
      <c r="D44" s="39">
        <v>1153</v>
      </c>
      <c r="E44" s="36"/>
      <c r="F44" s="40">
        <v>1500</v>
      </c>
      <c r="G44" s="40"/>
      <c r="H44" s="40">
        <v>1000</v>
      </c>
      <c r="I44" s="40"/>
      <c r="J44" s="40">
        <v>1500</v>
      </c>
    </row>
    <row r="45" spans="1:10">
      <c r="A45">
        <v>45</v>
      </c>
      <c r="B45" s="38" t="s">
        <v>29</v>
      </c>
      <c r="C45" s="35"/>
      <c r="D45" s="39">
        <v>1770</v>
      </c>
      <c r="E45" s="36"/>
      <c r="F45" s="40">
        <v>2200</v>
      </c>
      <c r="G45" s="40"/>
      <c r="H45" s="40">
        <v>2000</v>
      </c>
      <c r="I45" s="40"/>
      <c r="J45" s="40">
        <v>2200</v>
      </c>
    </row>
    <row r="46" spans="1:10">
      <c r="A46">
        <v>46</v>
      </c>
      <c r="B46" s="6" t="s">
        <v>761</v>
      </c>
      <c r="C46" s="35"/>
      <c r="D46" s="39">
        <v>8282</v>
      </c>
      <c r="E46" s="36"/>
      <c r="F46" s="40">
        <v>6140</v>
      </c>
      <c r="G46" s="40"/>
      <c r="H46" s="40">
        <v>6140</v>
      </c>
      <c r="I46" s="40"/>
      <c r="J46" s="40">
        <v>6316</v>
      </c>
    </row>
    <row r="47" spans="1:10" ht="16.5">
      <c r="A47">
        <v>47</v>
      </c>
      <c r="B47" s="6"/>
      <c r="C47" s="35"/>
      <c r="D47" s="325" t="s">
        <v>878</v>
      </c>
      <c r="E47" s="325"/>
      <c r="F47" s="326" t="s">
        <v>879</v>
      </c>
      <c r="G47" s="326"/>
      <c r="H47" s="326" t="s">
        <v>880</v>
      </c>
      <c r="I47" s="326"/>
      <c r="J47" s="326" t="s">
        <v>881</v>
      </c>
    </row>
    <row r="48" spans="1:10">
      <c r="A48">
        <v>48</v>
      </c>
      <c r="B48" s="6"/>
      <c r="C48" s="35"/>
      <c r="D48" s="39"/>
      <c r="E48" s="36"/>
      <c r="F48" s="40"/>
      <c r="G48" s="40"/>
      <c r="H48" s="40"/>
      <c r="I48" s="40"/>
      <c r="J48" s="40"/>
    </row>
    <row r="49" spans="1:10">
      <c r="A49">
        <v>49</v>
      </c>
      <c r="B49" s="38" t="s">
        <v>642</v>
      </c>
      <c r="C49" s="35"/>
      <c r="D49" s="39">
        <v>837</v>
      </c>
      <c r="E49" s="36"/>
      <c r="F49" s="40">
        <v>2000</v>
      </c>
      <c r="G49" s="40"/>
      <c r="H49" s="40">
        <v>1000</v>
      </c>
      <c r="I49" s="40"/>
      <c r="J49" s="40">
        <v>2000</v>
      </c>
    </row>
    <row r="50" spans="1:10">
      <c r="A50">
        <v>50</v>
      </c>
      <c r="B50" s="34" t="s">
        <v>33</v>
      </c>
      <c r="C50" s="35"/>
      <c r="D50" s="39"/>
      <c r="E50" s="36"/>
      <c r="F50" s="40"/>
      <c r="G50" s="40"/>
      <c r="H50" s="40"/>
      <c r="I50" s="40"/>
      <c r="J50" s="40"/>
    </row>
    <row r="51" spans="1:10">
      <c r="A51">
        <v>51</v>
      </c>
      <c r="B51" s="38" t="s">
        <v>520</v>
      </c>
      <c r="C51" s="35"/>
      <c r="D51" s="39">
        <v>2963</v>
      </c>
      <c r="E51" s="36"/>
      <c r="F51" s="40">
        <v>0</v>
      </c>
      <c r="G51" s="40"/>
      <c r="H51" s="40">
        <v>0</v>
      </c>
      <c r="I51" s="40"/>
      <c r="J51" s="40">
        <v>0</v>
      </c>
    </row>
    <row r="52" spans="1:10">
      <c r="A52">
        <v>52</v>
      </c>
      <c r="B52" s="41" t="s">
        <v>643</v>
      </c>
      <c r="C52" s="35"/>
      <c r="D52" s="39">
        <v>0</v>
      </c>
      <c r="E52" s="36"/>
      <c r="F52" s="40">
        <v>387315</v>
      </c>
      <c r="G52" s="40"/>
      <c r="H52" s="40">
        <v>138144</v>
      </c>
      <c r="I52" s="40"/>
      <c r="J52" s="279">
        <v>40000</v>
      </c>
    </row>
    <row r="53" spans="1:10">
      <c r="A53">
        <v>53</v>
      </c>
      <c r="B53" s="41" t="s">
        <v>824</v>
      </c>
      <c r="C53" s="35"/>
      <c r="D53" s="39"/>
      <c r="E53" s="36"/>
      <c r="F53" s="40"/>
      <c r="G53" s="40"/>
      <c r="H53" s="40"/>
      <c r="I53" s="40"/>
      <c r="J53" s="40"/>
    </row>
    <row r="54" spans="1:10">
      <c r="A54">
        <v>54</v>
      </c>
      <c r="B54" s="277" t="s">
        <v>825</v>
      </c>
      <c r="C54" s="35"/>
      <c r="D54" s="39"/>
      <c r="E54" s="36"/>
      <c r="F54" s="40"/>
      <c r="G54" s="40"/>
      <c r="H54" s="40"/>
      <c r="I54" s="40"/>
      <c r="J54" s="40"/>
    </row>
    <row r="55" spans="1:10">
      <c r="A55">
        <v>55</v>
      </c>
      <c r="B55" s="34" t="s">
        <v>86</v>
      </c>
      <c r="C55" s="35"/>
      <c r="D55" s="39"/>
      <c r="E55" s="36"/>
      <c r="F55" s="40"/>
      <c r="G55" s="40"/>
      <c r="H55" s="40"/>
      <c r="I55" s="40"/>
      <c r="J55" s="40"/>
    </row>
    <row r="56" spans="1:10">
      <c r="A56">
        <v>56</v>
      </c>
      <c r="B56" s="277" t="s">
        <v>826</v>
      </c>
      <c r="C56" s="35"/>
      <c r="D56" s="39">
        <v>57400</v>
      </c>
      <c r="E56" s="36"/>
      <c r="F56" s="40">
        <v>61775</v>
      </c>
      <c r="G56" s="40"/>
      <c r="H56" s="40">
        <v>61625</v>
      </c>
      <c r="I56" s="40"/>
      <c r="J56" s="40">
        <v>66068</v>
      </c>
    </row>
    <row r="57" spans="1:10">
      <c r="A57">
        <v>57</v>
      </c>
      <c r="B57" s="277" t="s">
        <v>597</v>
      </c>
      <c r="C57" s="35"/>
      <c r="D57" s="39">
        <v>6021</v>
      </c>
      <c r="E57" s="36"/>
      <c r="F57" s="10">
        <v>5875</v>
      </c>
      <c r="G57" s="40"/>
      <c r="H57" s="40">
        <v>5844</v>
      </c>
      <c r="I57" s="40"/>
      <c r="J57" s="47">
        <v>5074</v>
      </c>
    </row>
    <row r="58" spans="1:10">
      <c r="A58">
        <v>58</v>
      </c>
      <c r="B58" s="297" t="s">
        <v>772</v>
      </c>
      <c r="C58" s="35"/>
      <c r="D58" s="39"/>
      <c r="E58" s="36"/>
      <c r="F58" s="10"/>
      <c r="G58" s="40"/>
      <c r="H58" s="40"/>
      <c r="I58" s="40"/>
      <c r="J58" s="278">
        <v>109200</v>
      </c>
    </row>
    <row r="59" spans="1:10">
      <c r="A59">
        <v>59</v>
      </c>
      <c r="B59" s="41" t="s">
        <v>87</v>
      </c>
      <c r="C59" s="35"/>
      <c r="D59" s="8">
        <v>7500</v>
      </c>
      <c r="E59" s="36"/>
      <c r="F59" s="10">
        <v>7500</v>
      </c>
      <c r="G59" s="40"/>
      <c r="H59" s="10">
        <v>7500</v>
      </c>
      <c r="I59" s="40"/>
      <c r="J59" s="10">
        <v>0</v>
      </c>
    </row>
    <row r="60" spans="1:10">
      <c r="A60">
        <v>60</v>
      </c>
      <c r="B60" s="41" t="s">
        <v>88</v>
      </c>
      <c r="C60" s="35"/>
      <c r="D60" s="8">
        <v>40000</v>
      </c>
      <c r="E60" s="36"/>
      <c r="F60" s="10">
        <v>49000</v>
      </c>
      <c r="G60" s="40"/>
      <c r="H60" s="10">
        <v>49000</v>
      </c>
      <c r="I60" s="40"/>
      <c r="J60" s="10">
        <v>0</v>
      </c>
    </row>
    <row r="61" spans="1:10">
      <c r="A61">
        <v>61</v>
      </c>
      <c r="B61" s="43" t="s">
        <v>522</v>
      </c>
      <c r="C61" s="35"/>
      <c r="D61" s="8">
        <v>16838</v>
      </c>
      <c r="E61" s="36"/>
      <c r="F61" s="10">
        <v>17217</v>
      </c>
      <c r="G61" s="40"/>
      <c r="H61" s="10">
        <v>17103</v>
      </c>
      <c r="I61" s="40"/>
      <c r="J61" s="10">
        <v>18335</v>
      </c>
    </row>
    <row r="62" spans="1:10">
      <c r="A62">
        <v>62</v>
      </c>
      <c r="B62" s="45" t="s">
        <v>38</v>
      </c>
      <c r="C62" s="46"/>
      <c r="D62" s="49">
        <f>SUM(D18:D61)</f>
        <v>300450</v>
      </c>
      <c r="E62" s="53"/>
      <c r="F62" s="47">
        <f>SUM(F18:F61)</f>
        <v>719670</v>
      </c>
      <c r="G62" s="47"/>
      <c r="H62" s="47">
        <f>SUM(H18:H61)</f>
        <v>452706</v>
      </c>
      <c r="I62" s="47"/>
      <c r="J62" s="47">
        <f>SUM(J18:J61)</f>
        <v>720017</v>
      </c>
    </row>
    <row r="63" spans="1:10" ht="15.75" thickBot="1">
      <c r="A63">
        <v>63</v>
      </c>
      <c r="B63" s="45" t="s">
        <v>39</v>
      </c>
      <c r="C63" s="46"/>
      <c r="D63" s="54">
        <f>D15-D62</f>
        <v>26079</v>
      </c>
      <c r="E63" s="53"/>
      <c r="F63" s="55">
        <f>F15-F62</f>
        <v>777</v>
      </c>
      <c r="G63" s="70"/>
      <c r="H63" s="55">
        <f>H15-H62</f>
        <v>67</v>
      </c>
      <c r="I63" s="70"/>
      <c r="J63" s="55">
        <f>J15-J62</f>
        <v>2005</v>
      </c>
    </row>
    <row r="64" spans="1:10" ht="15.75" thickTop="1">
      <c r="B64" s="65" t="s">
        <v>89</v>
      </c>
      <c r="C64" s="63"/>
      <c r="D64" s="63"/>
      <c r="E64" s="63"/>
      <c r="F64" s="63"/>
      <c r="G64" s="63"/>
      <c r="H64" s="63"/>
      <c r="I64" s="63"/>
      <c r="J64" s="63"/>
    </row>
    <row r="65" spans="1:10">
      <c r="B65" s="65"/>
      <c r="C65" s="63"/>
      <c r="D65" s="63"/>
      <c r="E65" s="63"/>
      <c r="F65" s="63"/>
      <c r="G65" s="63"/>
      <c r="H65" s="63"/>
      <c r="I65" s="63"/>
      <c r="J65" s="63"/>
    </row>
    <row r="66" spans="1:10">
      <c r="B66" s="56" t="s">
        <v>646</v>
      </c>
      <c r="C66" s="63"/>
      <c r="D66" s="63"/>
      <c r="E66" s="63"/>
      <c r="F66" s="63"/>
      <c r="G66" s="63"/>
      <c r="H66" s="63"/>
      <c r="I66" s="63"/>
      <c r="J66" s="63"/>
    </row>
    <row r="67" spans="1:10">
      <c r="B67" s="56" t="s">
        <v>647</v>
      </c>
      <c r="C67" s="63"/>
      <c r="D67" s="63"/>
      <c r="E67" s="63"/>
      <c r="F67" s="63"/>
      <c r="G67" s="63"/>
      <c r="H67" s="63"/>
      <c r="I67" s="63"/>
      <c r="J67" s="63"/>
    </row>
    <row r="68" spans="1:10">
      <c r="B68" s="56" t="s">
        <v>648</v>
      </c>
      <c r="C68" s="63"/>
      <c r="D68" s="63"/>
      <c r="E68" s="63"/>
      <c r="F68" s="63"/>
      <c r="G68" s="63"/>
      <c r="H68" s="63"/>
      <c r="I68" s="63"/>
      <c r="J68" s="63"/>
    </row>
    <row r="69" spans="1:10">
      <c r="B69" s="71" t="s">
        <v>90</v>
      </c>
      <c r="C69" s="63"/>
      <c r="D69" s="63"/>
      <c r="E69" s="63"/>
      <c r="F69" s="63"/>
      <c r="G69" s="63"/>
      <c r="H69" s="63"/>
      <c r="I69" s="63"/>
      <c r="J69" s="63"/>
    </row>
    <row r="70" spans="1:10">
      <c r="B70" s="63" t="s">
        <v>823</v>
      </c>
      <c r="C70" s="63"/>
      <c r="D70" s="63"/>
      <c r="E70" s="63"/>
      <c r="F70" s="63"/>
      <c r="G70" s="63"/>
      <c r="H70" s="63"/>
      <c r="I70" s="63"/>
      <c r="J70" s="63"/>
    </row>
    <row r="71" spans="1:10">
      <c r="B71" s="63" t="s">
        <v>91</v>
      </c>
      <c r="C71" s="63"/>
      <c r="D71" s="63"/>
      <c r="E71" s="63"/>
      <c r="F71" s="63"/>
      <c r="G71" s="63"/>
      <c r="H71" s="63"/>
      <c r="I71" s="63"/>
      <c r="J71" s="63"/>
    </row>
    <row r="72" spans="1:10">
      <c r="B72" s="66" t="s">
        <v>92</v>
      </c>
      <c r="C72" s="66"/>
      <c r="D72" s="66"/>
      <c r="E72" s="66"/>
      <c r="F72" s="66"/>
      <c r="G72" s="63"/>
      <c r="H72" s="63"/>
      <c r="I72" s="63"/>
      <c r="J72" s="63"/>
    </row>
    <row r="73" spans="1:10">
      <c r="B73" s="63" t="s">
        <v>93</v>
      </c>
      <c r="C73" s="63"/>
      <c r="D73" s="1"/>
      <c r="E73" s="63"/>
      <c r="F73" s="63"/>
      <c r="G73" s="63"/>
      <c r="H73" s="63"/>
      <c r="I73" s="63"/>
      <c r="J73" s="63"/>
    </row>
    <row r="74" spans="1:10">
      <c r="B74" s="64" t="s">
        <v>94</v>
      </c>
      <c r="D74" s="1"/>
    </row>
    <row r="75" spans="1:10">
      <c r="B75" s="64"/>
    </row>
    <row r="76" spans="1:10">
      <c r="A76" t="s">
        <v>69</v>
      </c>
      <c r="B76" s="64" t="s">
        <v>794</v>
      </c>
    </row>
    <row r="77" spans="1:10">
      <c r="B77" s="72"/>
      <c r="C77" s="72"/>
      <c r="D77" s="72"/>
      <c r="E77" s="72"/>
      <c r="F77" s="72"/>
    </row>
    <row r="78" spans="1:10">
      <c r="B78" s="72"/>
      <c r="C78" s="72"/>
      <c r="D78" s="72"/>
      <c r="E78" s="72"/>
      <c r="F78" s="72"/>
    </row>
    <row r="79" spans="1:10">
      <c r="B79" s="117" t="s">
        <v>71</v>
      </c>
    </row>
    <row r="81" spans="2:2">
      <c r="B81" s="72"/>
    </row>
  </sheetData>
  <printOptions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9" zoomScaleNormal="100" workbookViewId="0">
      <selection activeCell="J25" sqref="J25"/>
    </sheetView>
  </sheetViews>
  <sheetFormatPr defaultRowHeight="15"/>
  <cols>
    <col min="1" max="1" width="3.85546875" customWidth="1"/>
    <col min="2" max="2" width="29" customWidth="1"/>
    <col min="3" max="3" width="1.42578125" customWidth="1"/>
    <col min="4" max="4" width="13.28515625" customWidth="1"/>
    <col min="5" max="5" width="1.42578125" customWidth="1"/>
    <col min="6" max="6" width="12" customWidth="1"/>
    <col min="7" max="7" width="1.140625" customWidth="1"/>
    <col min="8" max="8" width="13.42578125" customWidth="1"/>
    <col min="9" max="9" width="1.28515625" customWidth="1"/>
    <col min="10" max="10" width="13.140625" customWidth="1"/>
  </cols>
  <sheetData>
    <row r="1" spans="1:10" ht="15.75" thickBot="1">
      <c r="A1">
        <v>1</v>
      </c>
      <c r="B1" s="74" t="s">
        <v>95</v>
      </c>
      <c r="C1" s="75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 ht="16.5">
      <c r="A2">
        <v>2</v>
      </c>
      <c r="B2" s="78" t="s">
        <v>2</v>
      </c>
      <c r="C2" s="79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>
        <v>3</v>
      </c>
      <c r="B3" s="83" t="s">
        <v>96</v>
      </c>
      <c r="C3" s="79"/>
      <c r="D3" s="39">
        <v>1287</v>
      </c>
      <c r="E3" s="36"/>
      <c r="F3" s="40">
        <v>700</v>
      </c>
      <c r="G3" s="39"/>
      <c r="H3" s="40">
        <v>1057</v>
      </c>
      <c r="I3" s="39"/>
      <c r="J3" s="40">
        <v>700</v>
      </c>
    </row>
    <row r="4" spans="1:10">
      <c r="A4">
        <v>4</v>
      </c>
      <c r="B4" s="83" t="s">
        <v>605</v>
      </c>
      <c r="C4" s="79"/>
      <c r="D4" s="39">
        <v>701</v>
      </c>
      <c r="E4" s="36"/>
      <c r="F4" s="40">
        <v>700</v>
      </c>
      <c r="G4" s="39"/>
      <c r="H4" s="40">
        <v>701</v>
      </c>
      <c r="I4" s="39"/>
      <c r="J4" s="40">
        <v>700</v>
      </c>
    </row>
    <row r="5" spans="1:10">
      <c r="A5">
        <v>5</v>
      </c>
      <c r="B5" s="83" t="s">
        <v>559</v>
      </c>
      <c r="C5" s="79"/>
      <c r="D5" s="39">
        <v>27644</v>
      </c>
      <c r="E5" s="36"/>
      <c r="F5" s="40">
        <v>25000</v>
      </c>
      <c r="G5" s="39"/>
      <c r="H5" s="40">
        <v>27850</v>
      </c>
      <c r="I5" s="39"/>
      <c r="J5" s="40">
        <v>25000</v>
      </c>
    </row>
    <row r="6" spans="1:10">
      <c r="A6">
        <v>6</v>
      </c>
      <c r="B6" s="83" t="s">
        <v>97</v>
      </c>
      <c r="C6" s="79"/>
      <c r="D6" s="39">
        <v>105294</v>
      </c>
      <c r="E6" s="36"/>
      <c r="F6" s="40">
        <v>94000</v>
      </c>
      <c r="G6" s="39"/>
      <c r="H6" s="39">
        <v>106000</v>
      </c>
      <c r="I6" s="39"/>
      <c r="J6" s="69">
        <v>108000</v>
      </c>
    </row>
    <row r="7" spans="1:10">
      <c r="A7">
        <v>7</v>
      </c>
      <c r="B7" s="83" t="s">
        <v>98</v>
      </c>
      <c r="C7" s="79"/>
      <c r="D7" s="10">
        <v>0</v>
      </c>
      <c r="E7" s="21"/>
      <c r="F7" s="10">
        <v>0</v>
      </c>
      <c r="G7" s="10"/>
      <c r="H7" s="10">
        <v>0</v>
      </c>
      <c r="I7" s="10"/>
      <c r="J7" s="10">
        <v>0</v>
      </c>
    </row>
    <row r="8" spans="1:10">
      <c r="A8">
        <v>8</v>
      </c>
      <c r="B8" s="83" t="s">
        <v>99</v>
      </c>
      <c r="C8" s="79"/>
      <c r="D8" s="10">
        <v>0</v>
      </c>
      <c r="E8" s="21"/>
      <c r="F8" s="10">
        <v>0</v>
      </c>
      <c r="G8" s="10"/>
      <c r="H8" s="10">
        <v>0</v>
      </c>
      <c r="I8" s="10"/>
      <c r="J8" s="10">
        <v>0</v>
      </c>
    </row>
    <row r="9" spans="1:10">
      <c r="A9">
        <v>9</v>
      </c>
      <c r="B9" s="83" t="s">
        <v>557</v>
      </c>
      <c r="C9" s="79"/>
      <c r="D9" s="10">
        <v>69</v>
      </c>
      <c r="E9" s="21"/>
      <c r="F9" s="10">
        <v>0</v>
      </c>
      <c r="G9" s="10"/>
      <c r="H9" s="10">
        <v>21</v>
      </c>
      <c r="I9" s="10"/>
      <c r="J9" s="10">
        <v>0</v>
      </c>
    </row>
    <row r="10" spans="1:10">
      <c r="A10">
        <v>10</v>
      </c>
      <c r="B10" s="84" t="s">
        <v>11</v>
      </c>
      <c r="C10" s="79"/>
      <c r="D10" s="85">
        <f>SUM(D3:D9)</f>
        <v>134995</v>
      </c>
      <c r="E10" s="86"/>
      <c r="F10" s="85">
        <f>SUM(F3:F9)</f>
        <v>120400</v>
      </c>
      <c r="G10" s="85"/>
      <c r="H10" s="87">
        <f>SUM(H3:H9)</f>
        <v>135629</v>
      </c>
      <c r="I10" s="87"/>
      <c r="J10" s="87">
        <f>SUM(J3:J9)</f>
        <v>134400</v>
      </c>
    </row>
    <row r="11" spans="1:10">
      <c r="A11">
        <v>11</v>
      </c>
      <c r="B11" s="78" t="s">
        <v>12</v>
      </c>
      <c r="C11" s="79"/>
      <c r="D11" s="80"/>
      <c r="E11" s="81"/>
      <c r="F11" s="80"/>
      <c r="G11" s="80"/>
      <c r="H11" s="88"/>
      <c r="I11" s="80"/>
      <c r="J11" s="88"/>
    </row>
    <row r="12" spans="1:10">
      <c r="A12">
        <v>12</v>
      </c>
      <c r="B12" s="78" t="s">
        <v>13</v>
      </c>
      <c r="C12" s="79"/>
      <c r="D12" s="80"/>
      <c r="E12" s="81"/>
      <c r="F12" s="80"/>
      <c r="G12" s="80"/>
      <c r="H12" s="88"/>
      <c r="I12" s="80"/>
      <c r="J12" s="88"/>
    </row>
    <row r="13" spans="1:10">
      <c r="A13">
        <v>13</v>
      </c>
      <c r="B13" s="83" t="s">
        <v>100</v>
      </c>
      <c r="C13" s="79"/>
      <c r="D13" s="80">
        <v>2721</v>
      </c>
      <c r="E13" s="81"/>
      <c r="F13" s="88">
        <v>3000</v>
      </c>
      <c r="G13" s="80"/>
      <c r="H13" s="88">
        <v>2960</v>
      </c>
      <c r="I13" s="88"/>
      <c r="J13" s="88">
        <v>3021</v>
      </c>
    </row>
    <row r="14" spans="1:10">
      <c r="A14">
        <v>14</v>
      </c>
      <c r="B14" s="83" t="s">
        <v>16</v>
      </c>
      <c r="C14" s="79"/>
      <c r="D14" s="80">
        <v>169</v>
      </c>
      <c r="E14" s="81"/>
      <c r="F14" s="88">
        <v>186</v>
      </c>
      <c r="G14" s="80"/>
      <c r="H14" s="88">
        <v>184</v>
      </c>
      <c r="I14" s="88"/>
      <c r="J14" s="88">
        <v>187</v>
      </c>
    </row>
    <row r="15" spans="1:10">
      <c r="A15">
        <v>15</v>
      </c>
      <c r="B15" s="83" t="s">
        <v>17</v>
      </c>
      <c r="C15" s="79"/>
      <c r="D15" s="80">
        <v>39</v>
      </c>
      <c r="E15" s="81"/>
      <c r="F15" s="88">
        <v>44</v>
      </c>
      <c r="G15" s="80"/>
      <c r="H15" s="88">
        <v>43</v>
      </c>
      <c r="I15" s="88"/>
      <c r="J15" s="88">
        <v>44</v>
      </c>
    </row>
    <row r="16" spans="1:10">
      <c r="A16">
        <v>16</v>
      </c>
      <c r="B16" s="78" t="s">
        <v>20</v>
      </c>
      <c r="C16" s="79"/>
      <c r="D16" s="80"/>
      <c r="E16" s="81"/>
      <c r="F16" s="88"/>
      <c r="G16" s="80"/>
      <c r="H16" s="80"/>
      <c r="I16" s="80"/>
      <c r="J16" s="88"/>
    </row>
    <row r="17" spans="1:10">
      <c r="A17">
        <v>17</v>
      </c>
      <c r="B17" s="83" t="s">
        <v>101</v>
      </c>
      <c r="C17" s="79"/>
      <c r="D17" s="80">
        <v>150</v>
      </c>
      <c r="E17" s="81"/>
      <c r="F17" s="88">
        <v>150</v>
      </c>
      <c r="G17" s="80"/>
      <c r="H17" s="80">
        <v>150</v>
      </c>
      <c r="I17" s="80"/>
      <c r="J17" s="88">
        <v>150</v>
      </c>
    </row>
    <row r="18" spans="1:10">
      <c r="A18">
        <v>18</v>
      </c>
      <c r="B18" s="109" t="s">
        <v>102</v>
      </c>
      <c r="C18" s="79"/>
      <c r="D18" s="80">
        <v>1142</v>
      </c>
      <c r="E18" s="81"/>
      <c r="F18" s="88">
        <v>2000</v>
      </c>
      <c r="G18" s="80"/>
      <c r="H18" s="80">
        <v>1200</v>
      </c>
      <c r="I18" s="80"/>
      <c r="J18" s="88">
        <v>2000</v>
      </c>
    </row>
    <row r="19" spans="1:10">
      <c r="A19">
        <v>19</v>
      </c>
      <c r="B19" s="83" t="s">
        <v>103</v>
      </c>
      <c r="C19" s="79"/>
      <c r="D19" s="80">
        <v>142</v>
      </c>
      <c r="E19" s="81"/>
      <c r="F19" s="88">
        <v>400</v>
      </c>
      <c r="G19" s="80"/>
      <c r="H19" s="80">
        <v>150</v>
      </c>
      <c r="I19" s="80"/>
      <c r="J19" s="88">
        <v>300</v>
      </c>
    </row>
    <row r="20" spans="1:10">
      <c r="A20">
        <v>20</v>
      </c>
      <c r="B20" s="83" t="s">
        <v>104</v>
      </c>
      <c r="C20" s="79"/>
      <c r="D20" s="80">
        <v>190</v>
      </c>
      <c r="E20" s="81"/>
      <c r="F20" s="88">
        <v>210</v>
      </c>
      <c r="G20" s="80"/>
      <c r="H20" s="80">
        <v>200</v>
      </c>
      <c r="I20" s="80"/>
      <c r="J20" s="88">
        <v>220</v>
      </c>
    </row>
    <row r="21" spans="1:10">
      <c r="A21">
        <v>21</v>
      </c>
      <c r="B21" s="83" t="s">
        <v>105</v>
      </c>
      <c r="C21" s="79"/>
      <c r="D21" s="80">
        <v>281</v>
      </c>
      <c r="E21" s="81"/>
      <c r="F21" s="88">
        <v>300</v>
      </c>
      <c r="G21" s="80"/>
      <c r="H21" s="88">
        <v>299</v>
      </c>
      <c r="I21" s="80"/>
      <c r="J21" s="88">
        <v>350</v>
      </c>
    </row>
    <row r="22" spans="1:10">
      <c r="A22">
        <v>22</v>
      </c>
      <c r="B22" s="83" t="s">
        <v>649</v>
      </c>
      <c r="C22" s="79"/>
      <c r="D22" s="80">
        <v>200</v>
      </c>
      <c r="E22" s="81"/>
      <c r="F22" s="88">
        <v>250</v>
      </c>
      <c r="G22" s="80"/>
      <c r="H22" s="88">
        <v>311</v>
      </c>
      <c r="I22" s="80"/>
      <c r="J22" s="88">
        <v>250</v>
      </c>
    </row>
    <row r="23" spans="1:10">
      <c r="A23">
        <v>23</v>
      </c>
      <c r="B23" s="109" t="s">
        <v>651</v>
      </c>
      <c r="C23" s="79"/>
      <c r="D23" s="80">
        <v>0</v>
      </c>
      <c r="E23" s="81"/>
      <c r="F23" s="88">
        <v>0</v>
      </c>
      <c r="G23" s="80"/>
      <c r="H23" s="88">
        <v>0</v>
      </c>
      <c r="I23" s="80"/>
      <c r="J23" s="94">
        <v>2000</v>
      </c>
    </row>
    <row r="24" spans="1:10">
      <c r="A24">
        <v>24</v>
      </c>
      <c r="B24" s="83" t="s">
        <v>106</v>
      </c>
      <c r="C24" s="79"/>
      <c r="D24" s="80">
        <v>220</v>
      </c>
      <c r="E24" s="81"/>
      <c r="F24" s="88">
        <v>250</v>
      </c>
      <c r="G24" s="80"/>
      <c r="H24" s="80">
        <v>310</v>
      </c>
      <c r="I24" s="80"/>
      <c r="J24" s="88">
        <v>300</v>
      </c>
    </row>
    <row r="25" spans="1:10">
      <c r="A25">
        <v>25</v>
      </c>
      <c r="B25" s="83" t="s">
        <v>107</v>
      </c>
      <c r="C25" s="79"/>
      <c r="D25" s="80">
        <v>89954</v>
      </c>
      <c r="E25" s="81"/>
      <c r="F25" s="88">
        <v>94000</v>
      </c>
      <c r="G25" s="80"/>
      <c r="H25" s="80">
        <v>106000</v>
      </c>
      <c r="I25" s="80"/>
      <c r="J25" s="88">
        <v>108000</v>
      </c>
    </row>
    <row r="26" spans="1:10">
      <c r="A26">
        <v>26</v>
      </c>
      <c r="B26" s="107" t="s">
        <v>650</v>
      </c>
      <c r="C26" s="79"/>
      <c r="D26" s="80">
        <v>1088</v>
      </c>
      <c r="E26" s="81"/>
      <c r="F26" s="88">
        <v>2500</v>
      </c>
      <c r="G26" s="80"/>
      <c r="H26" s="80">
        <v>1300</v>
      </c>
      <c r="I26" s="80"/>
      <c r="J26" s="88">
        <v>2500</v>
      </c>
    </row>
    <row r="27" spans="1:10">
      <c r="A27">
        <v>27</v>
      </c>
      <c r="B27" s="83" t="s">
        <v>108</v>
      </c>
      <c r="C27" s="79"/>
      <c r="D27" s="80">
        <v>14724</v>
      </c>
      <c r="E27" s="81"/>
      <c r="F27" s="88">
        <v>500</v>
      </c>
      <c r="G27" s="80"/>
      <c r="H27" s="88">
        <v>480</v>
      </c>
      <c r="I27" s="88"/>
      <c r="J27" s="88">
        <v>500</v>
      </c>
    </row>
    <row r="28" spans="1:10">
      <c r="A28">
        <v>28</v>
      </c>
      <c r="B28" s="83" t="s">
        <v>109</v>
      </c>
      <c r="C28" s="79"/>
      <c r="D28" s="80">
        <v>0</v>
      </c>
      <c r="E28" s="81"/>
      <c r="F28" s="88">
        <v>1800</v>
      </c>
      <c r="G28" s="80"/>
      <c r="H28" s="80">
        <v>0</v>
      </c>
      <c r="I28" s="80"/>
      <c r="J28" s="88"/>
    </row>
    <row r="29" spans="1:10">
      <c r="A29">
        <v>29</v>
      </c>
      <c r="B29" s="78" t="s">
        <v>33</v>
      </c>
      <c r="C29" s="79"/>
      <c r="D29" s="80"/>
      <c r="E29" s="81"/>
      <c r="F29" s="88"/>
      <c r="G29" s="80"/>
      <c r="H29" s="80"/>
      <c r="I29" s="80"/>
      <c r="J29" s="88"/>
    </row>
    <row r="30" spans="1:10">
      <c r="A30">
        <v>30</v>
      </c>
      <c r="B30" s="83" t="s">
        <v>110</v>
      </c>
      <c r="C30" s="79"/>
      <c r="D30" s="80">
        <v>2290</v>
      </c>
      <c r="E30" s="81"/>
      <c r="F30" s="88">
        <v>2290</v>
      </c>
      <c r="G30" s="80"/>
      <c r="H30" s="80">
        <v>2290</v>
      </c>
      <c r="I30" s="80"/>
      <c r="J30" s="88">
        <v>2290</v>
      </c>
    </row>
    <row r="31" spans="1:10">
      <c r="A31">
        <v>31</v>
      </c>
      <c r="B31" s="83" t="s">
        <v>111</v>
      </c>
      <c r="C31" s="79"/>
      <c r="D31" s="80">
        <v>0</v>
      </c>
      <c r="E31" s="81"/>
      <c r="F31" s="88">
        <v>0</v>
      </c>
      <c r="G31" s="80"/>
      <c r="H31" s="80">
        <v>0</v>
      </c>
      <c r="I31" s="80"/>
      <c r="J31" s="88">
        <v>0</v>
      </c>
    </row>
    <row r="32" spans="1:10">
      <c r="A32">
        <v>32</v>
      </c>
      <c r="B32" s="312" t="s">
        <v>849</v>
      </c>
      <c r="C32" s="79"/>
      <c r="D32" s="80">
        <v>0</v>
      </c>
      <c r="E32" s="81"/>
      <c r="F32" s="88">
        <v>0</v>
      </c>
      <c r="G32" s="80"/>
      <c r="H32" s="80">
        <v>0</v>
      </c>
      <c r="I32" s="80"/>
      <c r="J32" s="273">
        <v>10000</v>
      </c>
    </row>
    <row r="33" spans="1:10">
      <c r="A33">
        <v>33</v>
      </c>
      <c r="B33" s="84" t="s">
        <v>38</v>
      </c>
      <c r="C33" s="91"/>
      <c r="D33" s="92">
        <f>SUM(D12:D32)</f>
        <v>113310</v>
      </c>
      <c r="E33" s="93"/>
      <c r="F33" s="92">
        <f>SUM(F13:F32)</f>
        <v>107880</v>
      </c>
      <c r="G33" s="92"/>
      <c r="H33" s="94">
        <f>SUM(H13:H32)</f>
        <v>115877</v>
      </c>
      <c r="I33" s="94"/>
      <c r="J33" s="94">
        <f>SUM(J13:J32)</f>
        <v>132112</v>
      </c>
    </row>
    <row r="34" spans="1:10" ht="15.75" thickBot="1">
      <c r="A34">
        <v>34</v>
      </c>
      <c r="B34" s="84" t="s">
        <v>39</v>
      </c>
      <c r="C34" s="91"/>
      <c r="D34" s="95">
        <f>D10-D33</f>
        <v>21685</v>
      </c>
      <c r="E34" s="93"/>
      <c r="F34" s="95">
        <f>F10-F33</f>
        <v>12520</v>
      </c>
      <c r="G34" s="92"/>
      <c r="H34" s="95">
        <f>H10-H33</f>
        <v>19752</v>
      </c>
      <c r="I34" s="92"/>
      <c r="J34" s="96">
        <f>J10-J33</f>
        <v>2288</v>
      </c>
    </row>
    <row r="35" spans="1:10" ht="15.75" thickTop="1">
      <c r="B35" s="73"/>
      <c r="C35" s="73"/>
      <c r="D35" s="73"/>
      <c r="E35" s="73"/>
      <c r="F35" s="73"/>
      <c r="G35" s="73"/>
      <c r="H35" s="73"/>
      <c r="I35" s="73"/>
      <c r="J35" s="73"/>
    </row>
    <row r="36" spans="1:10">
      <c r="A36" t="s">
        <v>69</v>
      </c>
      <c r="B36" s="1" t="s">
        <v>112</v>
      </c>
      <c r="C36" s="1"/>
      <c r="D36" s="1"/>
      <c r="E36" s="1"/>
      <c r="F36" s="1"/>
      <c r="G36" s="1"/>
      <c r="H36" s="1"/>
      <c r="I36" s="1"/>
      <c r="J36" s="1"/>
    </row>
    <row r="37" spans="1:10">
      <c r="A37" t="s">
        <v>69</v>
      </c>
      <c r="B37" s="1" t="s">
        <v>558</v>
      </c>
      <c r="C37" s="1"/>
      <c r="D37" s="1"/>
      <c r="E37" s="1"/>
      <c r="F37" s="1"/>
      <c r="G37" s="1"/>
      <c r="H37" s="1"/>
      <c r="I37" s="1"/>
      <c r="J37" s="1"/>
    </row>
    <row r="38" spans="1:10">
      <c r="A38" t="s">
        <v>69</v>
      </c>
      <c r="B38" s="112" t="s">
        <v>113</v>
      </c>
      <c r="C38" s="112"/>
      <c r="D38" s="112"/>
      <c r="E38" s="112"/>
      <c r="F38" s="112"/>
      <c r="G38" s="112"/>
      <c r="H38" s="112"/>
      <c r="I38" s="1"/>
      <c r="J38" s="1"/>
    </row>
    <row r="39" spans="1:10">
      <c r="B39" s="1" t="s">
        <v>114</v>
      </c>
      <c r="C39" s="1"/>
      <c r="D39" s="1"/>
      <c r="E39" s="1"/>
      <c r="F39" s="1"/>
      <c r="G39" s="1"/>
      <c r="H39" s="1"/>
      <c r="I39" s="1"/>
      <c r="J39" s="1"/>
    </row>
    <row r="40" spans="1:10">
      <c r="A40" t="s">
        <v>69</v>
      </c>
      <c r="B40" s="97" t="s">
        <v>115</v>
      </c>
      <c r="C40" s="1"/>
      <c r="D40" s="1"/>
      <c r="E40" s="1"/>
      <c r="F40" s="1"/>
      <c r="G40" s="1"/>
      <c r="H40" s="1"/>
      <c r="I40" s="1"/>
      <c r="J40" s="1"/>
    </row>
    <row r="41" spans="1:10"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B42" s="98"/>
      <c r="C42" s="98"/>
      <c r="D42" s="98"/>
      <c r="E42" s="98"/>
      <c r="F42" s="98"/>
      <c r="G42" s="98"/>
      <c r="H42" s="1"/>
      <c r="I42" s="1"/>
      <c r="J42" s="1"/>
    </row>
    <row r="43" spans="1:10">
      <c r="B43" s="291" t="s">
        <v>95</v>
      </c>
      <c r="C43" s="72"/>
      <c r="D43" s="72"/>
      <c r="E43" s="72"/>
      <c r="F43" s="72"/>
      <c r="G43" s="72"/>
    </row>
    <row r="44" spans="1:10">
      <c r="B44" s="72"/>
    </row>
  </sheetData>
  <printOptions gridLine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zoomScaleNormal="100" workbookViewId="0">
      <selection activeCell="D64" sqref="D64"/>
    </sheetView>
  </sheetViews>
  <sheetFormatPr defaultRowHeight="15"/>
  <cols>
    <col min="1" max="1" width="4.28515625" customWidth="1"/>
    <col min="2" max="2" width="37" customWidth="1"/>
    <col min="3" max="3" width="0.7109375" customWidth="1"/>
    <col min="4" max="4" width="11.7109375" customWidth="1"/>
    <col min="5" max="5" width="0.85546875" customWidth="1"/>
    <col min="6" max="6" width="11.5703125" customWidth="1"/>
    <col min="7" max="7" width="0.7109375" customWidth="1"/>
    <col min="8" max="8" width="13" customWidth="1"/>
    <col min="9" max="9" width="1.28515625" customWidth="1"/>
    <col min="10" max="10" width="12.5703125" customWidth="1"/>
  </cols>
  <sheetData>
    <row r="1" spans="1:13" ht="15.75" thickBot="1">
      <c r="A1">
        <v>1</v>
      </c>
      <c r="B1" s="74" t="s">
        <v>116</v>
      </c>
      <c r="C1" s="75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3" ht="16.5">
      <c r="A2">
        <v>2</v>
      </c>
      <c r="B2" s="100" t="s">
        <v>2</v>
      </c>
      <c r="C2" s="101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3">
      <c r="A3">
        <v>3</v>
      </c>
      <c r="B3" s="83" t="s">
        <v>117</v>
      </c>
      <c r="C3" s="79"/>
      <c r="D3" s="39">
        <v>145749</v>
      </c>
      <c r="E3" s="39"/>
      <c r="F3" s="40">
        <v>140000</v>
      </c>
      <c r="G3" s="40"/>
      <c r="H3" s="40">
        <v>140000</v>
      </c>
      <c r="I3" s="40"/>
      <c r="J3" s="329">
        <v>135000</v>
      </c>
    </row>
    <row r="4" spans="1:13">
      <c r="A4">
        <v>4</v>
      </c>
      <c r="B4" s="143" t="s">
        <v>516</v>
      </c>
      <c r="C4" s="79"/>
      <c r="D4" s="39">
        <v>84952</v>
      </c>
      <c r="E4" s="39"/>
      <c r="F4" s="47">
        <v>102054</v>
      </c>
      <c r="G4" s="40"/>
      <c r="H4" s="40">
        <v>102054</v>
      </c>
      <c r="I4" s="40"/>
      <c r="J4" s="40">
        <v>113658</v>
      </c>
    </row>
    <row r="5" spans="1:13">
      <c r="A5">
        <v>5</v>
      </c>
      <c r="B5" s="83" t="s">
        <v>829</v>
      </c>
      <c r="C5" s="79"/>
      <c r="D5" s="39">
        <v>27515</v>
      </c>
      <c r="E5" s="39"/>
      <c r="F5" s="40">
        <v>29000</v>
      </c>
      <c r="G5" s="40"/>
      <c r="H5" s="40">
        <v>29000</v>
      </c>
      <c r="I5" s="40"/>
      <c r="J5" s="40">
        <v>29000</v>
      </c>
    </row>
    <row r="6" spans="1:13">
      <c r="A6">
        <v>6</v>
      </c>
      <c r="B6" s="83" t="s">
        <v>118</v>
      </c>
      <c r="C6" s="79"/>
      <c r="D6" s="39">
        <v>2195</v>
      </c>
      <c r="E6" s="39"/>
      <c r="F6" s="40">
        <v>1600</v>
      </c>
      <c r="G6" s="40"/>
      <c r="H6" s="40">
        <v>2050</v>
      </c>
      <c r="I6" s="40"/>
      <c r="J6" s="40">
        <v>1800</v>
      </c>
      <c r="M6" s="1"/>
    </row>
    <row r="7" spans="1:13">
      <c r="A7">
        <v>7</v>
      </c>
      <c r="B7" s="83" t="s">
        <v>119</v>
      </c>
      <c r="C7" s="79"/>
      <c r="D7" s="39">
        <v>572</v>
      </c>
      <c r="E7" s="39"/>
      <c r="F7" s="40">
        <v>500</v>
      </c>
      <c r="G7" s="40"/>
      <c r="H7" s="40">
        <v>500</v>
      </c>
      <c r="I7" s="40"/>
      <c r="J7" s="40">
        <v>500</v>
      </c>
    </row>
    <row r="8" spans="1:13">
      <c r="A8">
        <v>8</v>
      </c>
      <c r="B8" s="83" t="s">
        <v>710</v>
      </c>
      <c r="C8" s="79"/>
      <c r="D8" s="39">
        <v>5588</v>
      </c>
      <c r="E8" s="39"/>
      <c r="F8" s="40">
        <v>3100</v>
      </c>
      <c r="G8" s="40"/>
      <c r="H8" s="40">
        <v>3647</v>
      </c>
      <c r="I8" s="40"/>
      <c r="J8" s="40">
        <v>3300</v>
      </c>
    </row>
    <row r="9" spans="1:13">
      <c r="A9">
        <v>9</v>
      </c>
      <c r="B9" s="83" t="s">
        <v>120</v>
      </c>
      <c r="C9" s="79"/>
      <c r="D9" s="39">
        <v>542</v>
      </c>
      <c r="E9" s="39"/>
      <c r="F9" s="40">
        <v>400</v>
      </c>
      <c r="G9" s="40"/>
      <c r="H9" s="40">
        <v>900</v>
      </c>
      <c r="I9" s="40"/>
      <c r="J9" s="40">
        <v>500</v>
      </c>
    </row>
    <row r="10" spans="1:13">
      <c r="A10">
        <v>10</v>
      </c>
      <c r="B10" s="83" t="s">
        <v>607</v>
      </c>
      <c r="C10" s="79"/>
      <c r="D10" s="39">
        <v>23245</v>
      </c>
      <c r="E10" s="39"/>
      <c r="F10" s="40">
        <v>16500</v>
      </c>
      <c r="G10" s="40"/>
      <c r="H10" s="40">
        <v>37600</v>
      </c>
      <c r="I10" s="40"/>
      <c r="J10" s="40">
        <v>28000</v>
      </c>
    </row>
    <row r="11" spans="1:13">
      <c r="A11">
        <v>11</v>
      </c>
      <c r="B11" s="83" t="s">
        <v>711</v>
      </c>
      <c r="C11" s="79"/>
      <c r="D11" s="39"/>
      <c r="E11" s="39"/>
      <c r="F11" s="40"/>
      <c r="G11" s="40"/>
      <c r="H11" s="40"/>
      <c r="I11" s="40"/>
      <c r="J11" s="40"/>
    </row>
    <row r="12" spans="1:13">
      <c r="A12">
        <v>12</v>
      </c>
      <c r="B12" s="104" t="s">
        <v>121</v>
      </c>
      <c r="C12" s="105"/>
      <c r="D12" s="106">
        <v>0</v>
      </c>
      <c r="E12" s="106"/>
      <c r="F12" s="106">
        <v>30000</v>
      </c>
      <c r="G12" s="106"/>
      <c r="H12" s="106">
        <v>30000</v>
      </c>
      <c r="I12" s="106"/>
      <c r="J12" s="106">
        <v>11500</v>
      </c>
    </row>
    <row r="13" spans="1:13">
      <c r="A13">
        <v>13</v>
      </c>
      <c r="B13" s="104" t="s">
        <v>122</v>
      </c>
      <c r="C13" s="105"/>
      <c r="D13" s="40"/>
      <c r="E13" s="40"/>
      <c r="F13" s="40"/>
      <c r="G13" s="40"/>
      <c r="H13" s="40"/>
      <c r="I13" s="40"/>
      <c r="J13" s="40"/>
    </row>
    <row r="14" spans="1:13">
      <c r="A14">
        <v>14</v>
      </c>
      <c r="B14" s="89" t="s">
        <v>830</v>
      </c>
      <c r="C14" s="79"/>
      <c r="D14" s="40">
        <v>28349</v>
      </c>
      <c r="E14" s="40"/>
      <c r="F14" s="40">
        <v>17217</v>
      </c>
      <c r="G14" s="40"/>
      <c r="H14" s="40">
        <v>17103</v>
      </c>
      <c r="I14" s="39"/>
      <c r="J14" s="40">
        <v>18335</v>
      </c>
    </row>
    <row r="15" spans="1:13">
      <c r="A15">
        <v>15</v>
      </c>
      <c r="B15" s="89" t="s">
        <v>831</v>
      </c>
      <c r="C15" s="79"/>
      <c r="D15" s="40">
        <v>28349</v>
      </c>
      <c r="E15" s="40"/>
      <c r="F15" s="40">
        <v>17217</v>
      </c>
      <c r="G15" s="40"/>
      <c r="H15" s="40">
        <v>17103</v>
      </c>
      <c r="I15" s="39"/>
      <c r="J15" s="40">
        <v>18335</v>
      </c>
    </row>
    <row r="16" spans="1:13">
      <c r="A16">
        <v>16</v>
      </c>
      <c r="B16" s="89" t="s">
        <v>832</v>
      </c>
      <c r="C16" s="79"/>
      <c r="D16" s="40">
        <v>28349</v>
      </c>
      <c r="E16" s="40"/>
      <c r="F16" s="40">
        <v>17217</v>
      </c>
      <c r="G16" s="40"/>
      <c r="H16" s="40">
        <v>17103</v>
      </c>
      <c r="I16" s="39"/>
      <c r="J16" s="40">
        <v>18335</v>
      </c>
    </row>
    <row r="17" spans="1:10">
      <c r="A17">
        <v>17</v>
      </c>
      <c r="B17" s="89" t="s">
        <v>833</v>
      </c>
      <c r="C17" s="79"/>
      <c r="D17" s="40">
        <v>28349</v>
      </c>
      <c r="E17" s="40"/>
      <c r="F17" s="40">
        <v>17217</v>
      </c>
      <c r="G17" s="40"/>
      <c r="H17" s="40">
        <v>17103</v>
      </c>
      <c r="I17" s="39"/>
      <c r="J17" s="40">
        <v>18335</v>
      </c>
    </row>
    <row r="18" spans="1:10">
      <c r="A18">
        <v>18</v>
      </c>
      <c r="B18" s="107" t="s">
        <v>694</v>
      </c>
      <c r="C18" s="79"/>
      <c r="D18" s="39">
        <v>2478</v>
      </c>
      <c r="E18" s="39"/>
      <c r="F18" s="40">
        <v>0</v>
      </c>
      <c r="G18" s="39"/>
      <c r="H18" s="40">
        <v>16217</v>
      </c>
      <c r="I18" s="39"/>
      <c r="J18" s="40">
        <v>0</v>
      </c>
    </row>
    <row r="19" spans="1:10">
      <c r="A19">
        <v>19</v>
      </c>
      <c r="B19" s="107" t="s">
        <v>705</v>
      </c>
      <c r="C19" s="79"/>
      <c r="D19" s="39"/>
      <c r="E19" s="39"/>
      <c r="F19" s="40">
        <v>400000</v>
      </c>
      <c r="G19" s="39"/>
      <c r="H19" s="40">
        <v>0</v>
      </c>
      <c r="I19" s="39"/>
      <c r="J19" s="40">
        <v>0</v>
      </c>
    </row>
    <row r="20" spans="1:10">
      <c r="A20">
        <v>20</v>
      </c>
      <c r="B20" s="107" t="s">
        <v>704</v>
      </c>
      <c r="C20" s="79"/>
      <c r="D20" s="39"/>
      <c r="E20" s="39"/>
      <c r="F20" s="40">
        <v>100000</v>
      </c>
      <c r="G20" s="39"/>
      <c r="H20" s="40">
        <v>0</v>
      </c>
      <c r="I20" s="39"/>
      <c r="J20" s="40">
        <v>0</v>
      </c>
    </row>
    <row r="21" spans="1:10">
      <c r="A21">
        <v>21</v>
      </c>
      <c r="B21" s="317" t="s">
        <v>898</v>
      </c>
      <c r="C21" s="108"/>
      <c r="D21" s="40">
        <v>0</v>
      </c>
      <c r="E21" s="40"/>
      <c r="F21" s="40">
        <v>35000</v>
      </c>
      <c r="G21" s="40"/>
      <c r="H21" s="40">
        <v>0</v>
      </c>
      <c r="I21" s="40"/>
      <c r="J21" s="278">
        <v>35000</v>
      </c>
    </row>
    <row r="22" spans="1:10">
      <c r="A22">
        <v>22</v>
      </c>
      <c r="B22" s="317" t="s">
        <v>900</v>
      </c>
      <c r="C22" s="108"/>
      <c r="D22" s="40"/>
      <c r="E22" s="40"/>
      <c r="F22" s="40"/>
      <c r="G22" s="40"/>
      <c r="H22" s="40"/>
      <c r="I22" s="40"/>
      <c r="J22" s="40"/>
    </row>
    <row r="23" spans="1:10">
      <c r="A23">
        <v>23</v>
      </c>
      <c r="B23" s="84" t="s">
        <v>11</v>
      </c>
      <c r="C23" s="91"/>
      <c r="D23" s="49">
        <f>SUM(D3:D21)</f>
        <v>406232</v>
      </c>
      <c r="E23" s="53"/>
      <c r="F23" s="47">
        <f>SUM(F3:F21)</f>
        <v>927022</v>
      </c>
      <c r="G23" s="47"/>
      <c r="H23" s="47">
        <f>SUM(H3:H21)</f>
        <v>430380</v>
      </c>
      <c r="I23" s="47"/>
      <c r="J23" s="47">
        <f>SUM(J3:J21)</f>
        <v>431598</v>
      </c>
    </row>
    <row r="24" spans="1:10">
      <c r="A24">
        <v>24</v>
      </c>
      <c r="B24" s="78" t="s">
        <v>12</v>
      </c>
      <c r="C24" s="79"/>
      <c r="D24" s="39"/>
      <c r="E24" s="36"/>
      <c r="F24" s="40"/>
      <c r="G24" s="40"/>
      <c r="H24" s="40"/>
      <c r="I24" s="40"/>
      <c r="J24" s="40"/>
    </row>
    <row r="25" spans="1:10">
      <c r="A25">
        <v>25</v>
      </c>
      <c r="B25" s="78" t="s">
        <v>13</v>
      </c>
      <c r="C25" s="79"/>
      <c r="D25" s="39"/>
      <c r="E25" s="36"/>
      <c r="F25" s="40"/>
      <c r="G25" s="40"/>
      <c r="H25" s="40"/>
      <c r="I25" s="40"/>
      <c r="J25" s="40"/>
    </row>
    <row r="26" spans="1:10">
      <c r="A26">
        <v>26</v>
      </c>
      <c r="B26" s="83" t="s">
        <v>706</v>
      </c>
      <c r="C26" s="79"/>
      <c r="D26" s="39">
        <v>180055</v>
      </c>
      <c r="E26" s="36"/>
      <c r="F26" s="40">
        <v>209598</v>
      </c>
      <c r="G26" s="40"/>
      <c r="H26" s="40">
        <v>176020</v>
      </c>
      <c r="I26" s="40"/>
      <c r="J26" s="40">
        <v>212759</v>
      </c>
    </row>
    <row r="27" spans="1:10">
      <c r="A27">
        <v>27</v>
      </c>
      <c r="B27" s="83" t="s">
        <v>707</v>
      </c>
      <c r="C27" s="79"/>
      <c r="D27" s="39">
        <v>2098</v>
      </c>
      <c r="E27" s="36"/>
      <c r="F27" s="40">
        <v>2000</v>
      </c>
      <c r="G27" s="40"/>
      <c r="H27" s="40">
        <v>4000</v>
      </c>
      <c r="I27" s="40"/>
      <c r="J27" s="40">
        <v>2000</v>
      </c>
    </row>
    <row r="28" spans="1:10">
      <c r="A28">
        <v>28</v>
      </c>
      <c r="B28" s="83" t="s">
        <v>123</v>
      </c>
      <c r="C28" s="79"/>
      <c r="D28" s="39">
        <v>10203</v>
      </c>
      <c r="E28" s="36"/>
      <c r="F28" s="40">
        <v>13119</v>
      </c>
      <c r="G28" s="40"/>
      <c r="H28" s="40">
        <v>11161</v>
      </c>
      <c r="I28" s="40"/>
      <c r="J28" s="40">
        <v>13315</v>
      </c>
    </row>
    <row r="29" spans="1:10">
      <c r="A29">
        <v>29</v>
      </c>
      <c r="B29" s="83" t="s">
        <v>17</v>
      </c>
      <c r="C29" s="79"/>
      <c r="D29" s="39">
        <v>2386</v>
      </c>
      <c r="E29" s="36"/>
      <c r="F29" s="40">
        <v>3068</v>
      </c>
      <c r="G29" s="40"/>
      <c r="H29" s="40">
        <v>2611</v>
      </c>
      <c r="I29" s="40"/>
      <c r="J29" s="40">
        <v>3114</v>
      </c>
    </row>
    <row r="30" spans="1:10">
      <c r="A30">
        <v>30</v>
      </c>
      <c r="B30" s="83" t="s">
        <v>18</v>
      </c>
      <c r="C30" s="79"/>
      <c r="D30" s="39">
        <v>9843</v>
      </c>
      <c r="E30" s="36"/>
      <c r="F30" s="40">
        <v>11130</v>
      </c>
      <c r="G30" s="40"/>
      <c r="H30" s="40">
        <v>10801</v>
      </c>
      <c r="I30" s="40"/>
      <c r="J30" s="40">
        <v>12885</v>
      </c>
    </row>
    <row r="31" spans="1:10">
      <c r="A31">
        <v>31</v>
      </c>
      <c r="B31" s="83" t="s">
        <v>625</v>
      </c>
      <c r="C31" s="79"/>
      <c r="D31" s="39">
        <v>51889</v>
      </c>
      <c r="E31" s="36"/>
      <c r="F31" s="40">
        <v>67284</v>
      </c>
      <c r="G31" s="40"/>
      <c r="H31" s="40">
        <v>66961</v>
      </c>
      <c r="I31" s="40"/>
      <c r="J31" s="40">
        <v>84677</v>
      </c>
    </row>
    <row r="32" spans="1:10">
      <c r="A32">
        <v>32</v>
      </c>
      <c r="B32" s="83" t="s">
        <v>76</v>
      </c>
      <c r="C32" s="79"/>
      <c r="D32" s="39"/>
      <c r="E32" s="36"/>
      <c r="F32" s="40"/>
      <c r="G32" s="40"/>
      <c r="H32" s="40"/>
      <c r="I32" s="40"/>
      <c r="J32" s="40"/>
    </row>
    <row r="33" spans="1:10">
      <c r="A33">
        <v>33</v>
      </c>
      <c r="B33" s="78" t="s">
        <v>20</v>
      </c>
      <c r="C33" s="79"/>
      <c r="D33" s="39"/>
      <c r="E33" s="36"/>
      <c r="F33" s="40"/>
      <c r="G33" s="40"/>
      <c r="H33" s="40"/>
      <c r="I33" s="40"/>
      <c r="J33" s="40"/>
    </row>
    <row r="34" spans="1:10">
      <c r="A34">
        <v>34</v>
      </c>
      <c r="B34" s="107" t="s">
        <v>124</v>
      </c>
      <c r="C34" s="108"/>
      <c r="D34" s="40">
        <v>1855</v>
      </c>
      <c r="E34" s="37"/>
      <c r="F34" s="40">
        <v>1900</v>
      </c>
      <c r="G34" s="40"/>
      <c r="H34" s="40">
        <v>1905</v>
      </c>
      <c r="I34" s="40"/>
      <c r="J34" s="40">
        <v>1955</v>
      </c>
    </row>
    <row r="35" spans="1:10">
      <c r="A35">
        <v>35</v>
      </c>
      <c r="B35" s="107" t="s">
        <v>125</v>
      </c>
      <c r="C35" s="79"/>
      <c r="D35" s="39">
        <v>355</v>
      </c>
      <c r="E35" s="36"/>
      <c r="F35" s="40">
        <v>400</v>
      </c>
      <c r="G35" s="40"/>
      <c r="H35" s="40">
        <v>407</v>
      </c>
      <c r="I35" s="40"/>
      <c r="J35" s="40">
        <v>450</v>
      </c>
    </row>
    <row r="36" spans="1:10">
      <c r="A36">
        <v>36</v>
      </c>
      <c r="B36" s="83" t="s">
        <v>560</v>
      </c>
      <c r="C36" s="79"/>
      <c r="D36" s="39">
        <v>5884</v>
      </c>
      <c r="E36" s="36"/>
      <c r="F36" s="40">
        <v>5500</v>
      </c>
      <c r="G36" s="40"/>
      <c r="H36" s="40">
        <v>4500</v>
      </c>
      <c r="I36" s="40"/>
      <c r="J36" s="40">
        <v>5500</v>
      </c>
    </row>
    <row r="37" spans="1:10">
      <c r="A37">
        <v>37</v>
      </c>
      <c r="B37" s="83" t="s">
        <v>834</v>
      </c>
      <c r="C37" s="79"/>
      <c r="D37" s="39"/>
      <c r="E37" s="36"/>
      <c r="F37" s="40"/>
      <c r="G37" s="40"/>
      <c r="H37" s="40"/>
      <c r="I37" s="40"/>
      <c r="J37" s="40"/>
    </row>
    <row r="38" spans="1:10">
      <c r="A38">
        <v>38</v>
      </c>
      <c r="B38" s="83" t="s">
        <v>561</v>
      </c>
      <c r="C38" s="79"/>
      <c r="D38" s="39">
        <v>2984</v>
      </c>
      <c r="E38" s="36"/>
      <c r="F38" s="40">
        <v>1612</v>
      </c>
      <c r="G38" s="40"/>
      <c r="H38" s="40">
        <v>3015</v>
      </c>
      <c r="I38" s="40"/>
      <c r="J38" s="40">
        <v>2500</v>
      </c>
    </row>
    <row r="39" spans="1:10">
      <c r="A39">
        <v>39</v>
      </c>
      <c r="B39" s="83" t="s">
        <v>836</v>
      </c>
      <c r="C39" s="79"/>
      <c r="D39" s="39">
        <v>33503</v>
      </c>
      <c r="E39" s="36"/>
      <c r="F39" s="40">
        <v>15000</v>
      </c>
      <c r="G39" s="40"/>
      <c r="H39" s="40">
        <v>6000</v>
      </c>
      <c r="I39" s="40"/>
      <c r="J39" s="47">
        <v>9000</v>
      </c>
    </row>
    <row r="40" spans="1:10">
      <c r="A40">
        <v>40</v>
      </c>
      <c r="B40" s="83" t="s">
        <v>712</v>
      </c>
      <c r="C40" s="79"/>
      <c r="D40" s="39">
        <v>318</v>
      </c>
      <c r="E40" s="36"/>
      <c r="F40" s="40">
        <v>500</v>
      </c>
      <c r="G40" s="40"/>
      <c r="H40" s="40">
        <v>250</v>
      </c>
      <c r="I40" s="40"/>
      <c r="J40" s="40">
        <v>500</v>
      </c>
    </row>
    <row r="41" spans="1:10">
      <c r="A41">
        <v>41</v>
      </c>
      <c r="B41" s="107" t="s">
        <v>835</v>
      </c>
      <c r="C41" s="108"/>
      <c r="D41" s="40">
        <v>6048</v>
      </c>
      <c r="E41" s="37"/>
      <c r="F41" s="40">
        <v>5300</v>
      </c>
      <c r="G41" s="40"/>
      <c r="H41" s="40">
        <v>6902</v>
      </c>
      <c r="I41" s="40"/>
      <c r="J41" s="40">
        <v>2000</v>
      </c>
    </row>
    <row r="42" spans="1:10">
      <c r="A42">
        <v>42</v>
      </c>
      <c r="B42" s="83" t="s">
        <v>126</v>
      </c>
      <c r="C42" s="79"/>
      <c r="D42" s="39">
        <v>5355</v>
      </c>
      <c r="E42" s="36"/>
      <c r="F42" s="40">
        <v>7000</v>
      </c>
      <c r="G42" s="40"/>
      <c r="H42" s="40">
        <v>5700</v>
      </c>
      <c r="I42" s="40"/>
      <c r="J42" s="40">
        <v>6500</v>
      </c>
    </row>
    <row r="43" spans="1:10">
      <c r="A43">
        <v>43</v>
      </c>
      <c r="B43" s="83" t="s">
        <v>708</v>
      </c>
      <c r="C43" s="79"/>
      <c r="D43" s="39">
        <v>7002</v>
      </c>
      <c r="E43" s="36"/>
      <c r="F43" s="40">
        <v>7580</v>
      </c>
      <c r="G43" s="40"/>
      <c r="H43" s="40">
        <v>9428</v>
      </c>
      <c r="I43" s="40"/>
      <c r="J43" s="47">
        <v>10570</v>
      </c>
    </row>
    <row r="44" spans="1:10">
      <c r="A44">
        <v>44</v>
      </c>
      <c r="B44" s="83" t="s">
        <v>897</v>
      </c>
      <c r="C44" s="79"/>
      <c r="D44" s="39"/>
      <c r="E44" s="36"/>
      <c r="F44" s="40"/>
      <c r="G44" s="40"/>
      <c r="H44" s="40"/>
      <c r="I44" s="40"/>
      <c r="J44" s="47"/>
    </row>
    <row r="45" spans="1:10">
      <c r="A45">
        <v>45</v>
      </c>
      <c r="B45" s="83" t="s">
        <v>56</v>
      </c>
      <c r="C45" s="79"/>
      <c r="D45" s="39">
        <v>9591</v>
      </c>
      <c r="E45" s="36"/>
      <c r="F45" s="40">
        <v>10500</v>
      </c>
      <c r="G45" s="40"/>
      <c r="H45" s="40">
        <v>10009</v>
      </c>
      <c r="I45" s="40"/>
      <c r="J45" s="40">
        <v>10300</v>
      </c>
    </row>
    <row r="46" spans="1:10">
      <c r="A46">
        <v>46</v>
      </c>
      <c r="B46" s="83" t="s">
        <v>127</v>
      </c>
      <c r="C46" s="79"/>
      <c r="D46" s="39">
        <v>1518</v>
      </c>
      <c r="E46" s="36"/>
      <c r="F46" s="40">
        <v>1665</v>
      </c>
      <c r="G46" s="40"/>
      <c r="H46" s="40">
        <v>1665</v>
      </c>
      <c r="I46" s="40"/>
      <c r="J46" s="40">
        <v>1665</v>
      </c>
    </row>
    <row r="47" spans="1:10">
      <c r="A47">
        <v>47</v>
      </c>
      <c r="B47" s="83" t="s">
        <v>128</v>
      </c>
      <c r="C47" s="79"/>
      <c r="D47" s="39">
        <v>1055</v>
      </c>
      <c r="E47" s="36"/>
      <c r="F47" s="40">
        <v>2000</v>
      </c>
      <c r="G47" s="40"/>
      <c r="H47" s="40">
        <v>500</v>
      </c>
      <c r="I47" s="40"/>
      <c r="J47" s="40">
        <v>1000</v>
      </c>
    </row>
    <row r="48" spans="1:10">
      <c r="A48">
        <v>48</v>
      </c>
      <c r="B48" s="83"/>
      <c r="C48" s="79"/>
      <c r="D48" s="39"/>
      <c r="E48" s="36"/>
      <c r="F48" s="40"/>
      <c r="G48" s="40"/>
      <c r="H48" s="40"/>
      <c r="I48" s="40"/>
      <c r="J48" s="40"/>
    </row>
    <row r="49" spans="1:10" ht="16.5">
      <c r="A49">
        <v>49</v>
      </c>
      <c r="B49" s="83"/>
      <c r="C49" s="79"/>
      <c r="D49" s="325" t="s">
        <v>884</v>
      </c>
      <c r="E49" s="325"/>
      <c r="F49" s="326" t="s">
        <v>879</v>
      </c>
      <c r="G49" s="326"/>
      <c r="H49" s="326" t="s">
        <v>880</v>
      </c>
      <c r="I49" s="326"/>
      <c r="J49" s="326" t="s">
        <v>881</v>
      </c>
    </row>
    <row r="50" spans="1:10">
      <c r="A50">
        <v>50</v>
      </c>
      <c r="B50" s="83"/>
      <c r="C50" s="79"/>
      <c r="D50" s="39"/>
      <c r="E50" s="36"/>
      <c r="F50" s="40"/>
      <c r="G50" s="40"/>
      <c r="H50" s="40"/>
      <c r="I50" s="40"/>
      <c r="J50" s="40"/>
    </row>
    <row r="51" spans="1:10">
      <c r="A51">
        <v>51</v>
      </c>
      <c r="B51" s="305" t="s">
        <v>891</v>
      </c>
      <c r="C51" s="79"/>
      <c r="D51" s="39">
        <v>8200</v>
      </c>
      <c r="E51" s="36"/>
      <c r="F51" s="40">
        <v>7200</v>
      </c>
      <c r="G51" s="40"/>
      <c r="H51" s="40">
        <v>7200</v>
      </c>
      <c r="I51" s="40"/>
      <c r="J51" s="329">
        <v>3000</v>
      </c>
    </row>
    <row r="52" spans="1:10">
      <c r="A52">
        <v>52</v>
      </c>
      <c r="B52" s="83" t="s">
        <v>129</v>
      </c>
      <c r="C52" s="79"/>
      <c r="D52" s="39">
        <v>4300.9399999999996</v>
      </c>
      <c r="E52" s="36"/>
      <c r="F52" s="40">
        <v>5500</v>
      </c>
      <c r="G52" s="40"/>
      <c r="H52" s="40">
        <v>2500</v>
      </c>
      <c r="I52" s="40"/>
      <c r="J52" s="40">
        <v>5500</v>
      </c>
    </row>
    <row r="53" spans="1:10">
      <c r="A53">
        <v>53</v>
      </c>
      <c r="B53" s="83" t="s">
        <v>130</v>
      </c>
      <c r="C53" s="79"/>
      <c r="D53" s="39">
        <v>1705</v>
      </c>
      <c r="E53" s="36"/>
      <c r="F53" s="40">
        <v>2500</v>
      </c>
      <c r="G53" s="40"/>
      <c r="H53" s="40">
        <v>2000</v>
      </c>
      <c r="I53" s="40"/>
      <c r="J53" s="40">
        <v>2500</v>
      </c>
    </row>
    <row r="54" spans="1:10">
      <c r="A54">
        <v>54</v>
      </c>
      <c r="B54" s="83" t="s">
        <v>29</v>
      </c>
      <c r="C54" s="79"/>
      <c r="D54" s="39">
        <v>509</v>
      </c>
      <c r="E54" s="36"/>
      <c r="F54" s="40">
        <v>400</v>
      </c>
      <c r="G54" s="40"/>
      <c r="H54" s="40">
        <v>200</v>
      </c>
      <c r="I54" s="40"/>
      <c r="J54" s="40">
        <v>400</v>
      </c>
    </row>
    <row r="55" spans="1:10">
      <c r="A55">
        <v>55</v>
      </c>
      <c r="B55" s="83" t="s">
        <v>131</v>
      </c>
      <c r="C55" s="79"/>
      <c r="D55" s="39">
        <v>3000</v>
      </c>
      <c r="E55" s="36"/>
      <c r="F55" s="40">
        <v>2000</v>
      </c>
      <c r="G55" s="40"/>
      <c r="H55" s="40">
        <v>2000</v>
      </c>
      <c r="I55" s="40"/>
      <c r="J55" s="40">
        <v>2000</v>
      </c>
    </row>
    <row r="56" spans="1:10">
      <c r="A56">
        <v>56</v>
      </c>
      <c r="B56" s="107" t="s">
        <v>703</v>
      </c>
      <c r="C56" s="79"/>
      <c r="D56" s="39">
        <v>12140</v>
      </c>
      <c r="E56" s="36"/>
      <c r="F56" s="40">
        <v>2200</v>
      </c>
      <c r="G56" s="40"/>
      <c r="H56" s="40">
        <v>1500</v>
      </c>
      <c r="I56" s="40"/>
      <c r="J56" s="40">
        <v>2200</v>
      </c>
    </row>
    <row r="57" spans="1:10">
      <c r="A57">
        <v>57</v>
      </c>
      <c r="B57" s="107" t="s">
        <v>562</v>
      </c>
      <c r="C57" s="79"/>
      <c r="D57" s="39"/>
      <c r="E57" s="36"/>
      <c r="F57" s="40"/>
      <c r="G57" s="40"/>
      <c r="H57" s="40"/>
      <c r="I57" s="40"/>
      <c r="J57" s="40"/>
    </row>
    <row r="58" spans="1:10">
      <c r="A58">
        <v>58</v>
      </c>
      <c r="B58" s="78" t="s">
        <v>33</v>
      </c>
      <c r="C58" s="79"/>
      <c r="D58" s="39"/>
      <c r="E58" s="36"/>
      <c r="F58" s="39"/>
      <c r="G58" s="39"/>
      <c r="H58" s="40"/>
      <c r="I58" s="39"/>
      <c r="J58" s="39"/>
    </row>
    <row r="59" spans="1:10">
      <c r="A59">
        <v>59</v>
      </c>
      <c r="B59" s="83" t="s">
        <v>132</v>
      </c>
      <c r="C59" s="79"/>
      <c r="D59" s="39">
        <v>41545</v>
      </c>
      <c r="E59" s="36"/>
      <c r="F59" s="39">
        <v>0</v>
      </c>
      <c r="G59" s="39"/>
      <c r="H59" s="40">
        <v>0</v>
      </c>
      <c r="I59" s="39"/>
      <c r="J59" s="39">
        <v>0</v>
      </c>
    </row>
    <row r="60" spans="1:10">
      <c r="A60">
        <v>60</v>
      </c>
      <c r="B60" s="317" t="s">
        <v>899</v>
      </c>
      <c r="C60" s="108"/>
      <c r="D60" s="40">
        <v>0</v>
      </c>
      <c r="E60" s="37"/>
      <c r="F60" s="269">
        <v>538700</v>
      </c>
      <c r="G60" s="40"/>
      <c r="H60" s="40">
        <v>4941</v>
      </c>
      <c r="I60" s="40"/>
      <c r="J60" s="278">
        <v>35000</v>
      </c>
    </row>
    <row r="61" spans="1:10">
      <c r="A61">
        <v>61</v>
      </c>
      <c r="B61" s="317" t="s">
        <v>901</v>
      </c>
      <c r="C61" s="108"/>
      <c r="D61" s="40"/>
      <c r="E61" s="37"/>
      <c r="F61" s="269"/>
      <c r="G61" s="40"/>
      <c r="H61" s="40"/>
      <c r="I61" s="40"/>
      <c r="J61" s="269"/>
    </row>
    <row r="62" spans="1:10">
      <c r="A62">
        <v>62</v>
      </c>
      <c r="B62" s="282" t="s">
        <v>714</v>
      </c>
      <c r="C62" s="108"/>
      <c r="D62" s="40"/>
      <c r="E62" s="37"/>
      <c r="F62" s="269"/>
      <c r="G62" s="40"/>
      <c r="H62" s="40"/>
      <c r="I62" s="40"/>
      <c r="J62" s="269"/>
    </row>
    <row r="63" spans="1:10">
      <c r="A63">
        <v>63</v>
      </c>
      <c r="B63" s="78" t="s">
        <v>35</v>
      </c>
      <c r="C63" s="79"/>
      <c r="D63" s="39"/>
      <c r="E63" s="36"/>
      <c r="F63" s="39"/>
      <c r="G63" s="39"/>
      <c r="H63" s="39"/>
      <c r="I63" s="39"/>
      <c r="J63" s="39"/>
    </row>
    <row r="64" spans="1:10">
      <c r="A64">
        <v>64</v>
      </c>
      <c r="B64" s="84" t="s">
        <v>38</v>
      </c>
      <c r="C64" s="91"/>
      <c r="D64" s="49">
        <f>SUM(D26:D63)</f>
        <v>403341.94</v>
      </c>
      <c r="E64" s="53"/>
      <c r="F64" s="39">
        <f>SUM(F26:F63)</f>
        <v>923656</v>
      </c>
      <c r="G64" s="49"/>
      <c r="H64" s="47">
        <f>SUM(H26:H63)</f>
        <v>342176</v>
      </c>
      <c r="I64" s="47"/>
      <c r="J64" s="47">
        <f>SUM(J26:J63)</f>
        <v>431290</v>
      </c>
    </row>
    <row r="65" spans="1:10" ht="15.75" thickBot="1">
      <c r="A65">
        <v>65</v>
      </c>
      <c r="B65" s="84" t="s">
        <v>39</v>
      </c>
      <c r="C65" s="91"/>
      <c r="D65" s="54">
        <f>D23-D64</f>
        <v>2890.0599999999977</v>
      </c>
      <c r="E65" s="53"/>
      <c r="F65" s="54">
        <f>F23-F64</f>
        <v>3366</v>
      </c>
      <c r="G65" s="49"/>
      <c r="H65" s="54">
        <f>H23-H64</f>
        <v>88204</v>
      </c>
      <c r="I65" s="49"/>
      <c r="J65" s="332">
        <f>J23-J64</f>
        <v>308</v>
      </c>
    </row>
    <row r="66" spans="1:10" ht="15.75" thickTop="1">
      <c r="D66" s="63"/>
      <c r="E66" s="63"/>
      <c r="F66" s="63"/>
      <c r="G66" s="63"/>
      <c r="H66" s="110"/>
      <c r="I66" s="110"/>
      <c r="J66" s="110"/>
    </row>
    <row r="67" spans="1:10">
      <c r="B67" s="1" t="s">
        <v>709</v>
      </c>
      <c r="D67" s="63"/>
      <c r="E67" s="63"/>
      <c r="F67" s="63"/>
      <c r="G67" s="63"/>
      <c r="H67" s="63"/>
      <c r="I67" s="63"/>
      <c r="J67" s="111"/>
    </row>
    <row r="68" spans="1:10">
      <c r="B68" s="112" t="s">
        <v>699</v>
      </c>
      <c r="C68" s="113"/>
      <c r="D68" s="114"/>
      <c r="E68" s="63"/>
      <c r="F68" s="63"/>
      <c r="G68" s="63"/>
      <c r="H68" s="63"/>
      <c r="I68" s="63"/>
      <c r="J68" s="63"/>
    </row>
    <row r="69" spans="1:10">
      <c r="B69" s="112" t="s">
        <v>698</v>
      </c>
      <c r="C69" s="113"/>
      <c r="D69" s="114"/>
      <c r="E69" s="63"/>
      <c r="F69" s="331" t="s">
        <v>892</v>
      </c>
      <c r="G69" s="331"/>
      <c r="H69" s="331"/>
      <c r="I69" s="331"/>
      <c r="J69" s="331"/>
    </row>
    <row r="70" spans="1:10">
      <c r="B70" s="112" t="s">
        <v>700</v>
      </c>
      <c r="C70" s="113"/>
      <c r="D70" s="114"/>
      <c r="E70" s="63"/>
      <c r="F70" s="63"/>
      <c r="G70" s="63"/>
      <c r="H70" s="63"/>
      <c r="I70" s="63"/>
      <c r="J70" s="63"/>
    </row>
    <row r="71" spans="1:10">
      <c r="B71" s="112" t="s">
        <v>701</v>
      </c>
      <c r="C71" s="113"/>
      <c r="D71" s="115"/>
      <c r="E71" s="63"/>
      <c r="F71" s="63"/>
      <c r="G71" s="63"/>
      <c r="H71" s="63"/>
      <c r="I71" s="63"/>
      <c r="J71" s="63"/>
    </row>
    <row r="72" spans="1:10">
      <c r="B72" s="112" t="s">
        <v>702</v>
      </c>
      <c r="C72" s="113"/>
      <c r="D72" s="115"/>
      <c r="E72" s="63"/>
      <c r="F72" s="63"/>
      <c r="G72" s="63"/>
      <c r="H72" s="63"/>
      <c r="I72" s="63"/>
      <c r="J72" s="63"/>
    </row>
    <row r="73" spans="1:10">
      <c r="B73" s="112"/>
      <c r="C73" s="113"/>
      <c r="D73" s="115"/>
      <c r="E73" s="63"/>
      <c r="F73" s="63"/>
      <c r="G73" s="63"/>
      <c r="H73" s="63"/>
      <c r="I73" s="63"/>
      <c r="J73" s="63"/>
    </row>
    <row r="74" spans="1:10">
      <c r="B74" s="72" t="s">
        <v>133</v>
      </c>
      <c r="C74" s="72"/>
      <c r="D74" s="66"/>
      <c r="E74" s="63"/>
      <c r="F74" s="63"/>
      <c r="G74" s="63"/>
      <c r="H74" s="63"/>
      <c r="I74" s="63"/>
      <c r="J74" s="63"/>
    </row>
    <row r="75" spans="1:10">
      <c r="B75" s="72" t="s">
        <v>134</v>
      </c>
    </row>
    <row r="76" spans="1:10">
      <c r="B76" s="72" t="s">
        <v>135</v>
      </c>
    </row>
    <row r="77" spans="1:10">
      <c r="B77" s="72" t="s">
        <v>136</v>
      </c>
    </row>
    <row r="78" spans="1:10">
      <c r="B78" s="72" t="s">
        <v>137</v>
      </c>
    </row>
    <row r="79" spans="1:10">
      <c r="B79" s="72" t="s">
        <v>138</v>
      </c>
    </row>
    <row r="80" spans="1:10">
      <c r="B80" s="72" t="s">
        <v>139</v>
      </c>
    </row>
    <row r="81" spans="2:2">
      <c r="B81" s="72" t="s">
        <v>140</v>
      </c>
    </row>
    <row r="82" spans="2:2">
      <c r="B82" s="72" t="s">
        <v>141</v>
      </c>
    </row>
    <row r="83" spans="2:2">
      <c r="B83" s="72" t="s">
        <v>695</v>
      </c>
    </row>
    <row r="84" spans="2:2">
      <c r="B84" s="72" t="s">
        <v>696</v>
      </c>
    </row>
    <row r="87" spans="2:2">
      <c r="B87" s="291" t="s">
        <v>116</v>
      </c>
    </row>
  </sheetData>
  <printOptions gridLines="1"/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2" sqref="A2:A11"/>
    </sheetView>
  </sheetViews>
  <sheetFormatPr defaultRowHeight="15"/>
  <cols>
    <col min="1" max="1" width="3.28515625" customWidth="1"/>
    <col min="2" max="2" width="28.85546875" customWidth="1"/>
    <col min="3" max="3" width="1.140625" customWidth="1"/>
    <col min="4" max="4" width="11.5703125" customWidth="1"/>
    <col min="5" max="5" width="1.28515625" customWidth="1"/>
    <col min="6" max="6" width="12" customWidth="1"/>
    <col min="7" max="7" width="0.85546875" customWidth="1"/>
    <col min="8" max="8" width="13.42578125" customWidth="1"/>
    <col min="9" max="9" width="1" customWidth="1"/>
    <col min="10" max="10" width="15.140625" customWidth="1"/>
  </cols>
  <sheetData>
    <row r="1" spans="1:10">
      <c r="A1">
        <v>1</v>
      </c>
      <c r="B1" s="290" t="s">
        <v>748</v>
      </c>
    </row>
    <row r="2" spans="1:10" ht="15.75" thickBot="1">
      <c r="A2">
        <v>2</v>
      </c>
      <c r="B2" s="117" t="s">
        <v>142</v>
      </c>
      <c r="C2" s="33"/>
      <c r="D2" s="76" t="s">
        <v>511</v>
      </c>
      <c r="E2" s="77"/>
      <c r="F2" s="99" t="s">
        <v>1</v>
      </c>
      <c r="G2" s="77"/>
      <c r="H2" s="76" t="s">
        <v>512</v>
      </c>
      <c r="I2" s="77"/>
      <c r="J2" s="76" t="s">
        <v>513</v>
      </c>
    </row>
    <row r="3" spans="1:10" ht="16.5">
      <c r="A3">
        <v>3</v>
      </c>
      <c r="B3" s="118" t="s">
        <v>2</v>
      </c>
      <c r="C3" s="35"/>
      <c r="D3" s="325" t="s">
        <v>878</v>
      </c>
      <c r="E3" s="325"/>
      <c r="F3" s="326" t="s">
        <v>879</v>
      </c>
      <c r="G3" s="326"/>
      <c r="H3" s="326" t="s">
        <v>880</v>
      </c>
      <c r="I3" s="326"/>
      <c r="J3" s="326" t="s">
        <v>881</v>
      </c>
    </row>
    <row r="4" spans="1:10">
      <c r="A4">
        <v>4</v>
      </c>
      <c r="B4" s="52" t="s">
        <v>143</v>
      </c>
      <c r="C4" s="35"/>
      <c r="D4" s="39">
        <v>1115</v>
      </c>
      <c r="E4" s="36"/>
      <c r="F4" s="39">
        <v>1000</v>
      </c>
      <c r="G4" s="39"/>
      <c r="H4" s="39">
        <v>1115</v>
      </c>
      <c r="I4" s="39"/>
      <c r="J4" s="40">
        <v>1115</v>
      </c>
    </row>
    <row r="5" spans="1:10">
      <c r="A5">
        <v>5</v>
      </c>
      <c r="B5" s="45" t="s">
        <v>11</v>
      </c>
      <c r="C5" s="46"/>
      <c r="D5" s="49">
        <f>SUM(D3:D4)</f>
        <v>1115</v>
      </c>
      <c r="E5" s="53"/>
      <c r="F5" s="49">
        <f>SUM(F4)</f>
        <v>1000</v>
      </c>
      <c r="G5" s="49"/>
      <c r="H5" s="49">
        <f>SUM(H3:H4)</f>
        <v>1115</v>
      </c>
      <c r="I5" s="49"/>
      <c r="J5" s="49">
        <f>SUM(J4:J4)</f>
        <v>1115</v>
      </c>
    </row>
    <row r="6" spans="1:10">
      <c r="A6">
        <v>6</v>
      </c>
      <c r="B6" s="38"/>
      <c r="C6" s="35"/>
      <c r="D6" s="39"/>
      <c r="E6" s="36"/>
      <c r="F6" s="39"/>
      <c r="G6" s="39"/>
      <c r="H6" s="39"/>
      <c r="I6" s="39"/>
      <c r="J6" s="39"/>
    </row>
    <row r="7" spans="1:10">
      <c r="A7">
        <v>7</v>
      </c>
      <c r="B7" s="118" t="s">
        <v>12</v>
      </c>
      <c r="C7" s="35"/>
      <c r="D7" s="39"/>
      <c r="E7" s="36"/>
      <c r="F7" s="39"/>
      <c r="G7" s="39"/>
      <c r="H7" s="39"/>
      <c r="I7" s="39"/>
      <c r="J7" s="39"/>
    </row>
    <row r="8" spans="1:10">
      <c r="A8">
        <v>8</v>
      </c>
      <c r="B8" s="38" t="s">
        <v>111</v>
      </c>
      <c r="C8" s="35"/>
      <c r="D8" s="39">
        <v>0</v>
      </c>
      <c r="E8" s="36"/>
      <c r="F8" s="39">
        <v>0</v>
      </c>
      <c r="G8" s="39"/>
      <c r="H8" s="39">
        <v>0</v>
      </c>
      <c r="I8" s="39"/>
      <c r="J8" s="39">
        <v>0</v>
      </c>
    </row>
    <row r="9" spans="1:10">
      <c r="A9">
        <v>9</v>
      </c>
      <c r="B9" s="38" t="s">
        <v>144</v>
      </c>
      <c r="C9" s="35"/>
      <c r="D9" s="39">
        <v>0</v>
      </c>
      <c r="E9" s="36"/>
      <c r="F9" s="39">
        <v>0</v>
      </c>
      <c r="G9" s="39"/>
      <c r="H9" s="39">
        <v>0</v>
      </c>
      <c r="I9" s="39"/>
      <c r="J9" s="39">
        <v>0</v>
      </c>
    </row>
    <row r="10" spans="1:10" ht="15.75" thickBot="1">
      <c r="A10">
        <v>10</v>
      </c>
      <c r="B10" s="119" t="s">
        <v>38</v>
      </c>
      <c r="C10" s="35"/>
      <c r="D10" s="39">
        <f>SUM(D8:D9)</f>
        <v>0</v>
      </c>
      <c r="E10" s="36"/>
      <c r="F10" s="39">
        <f>SUM(F8:F9)</f>
        <v>0</v>
      </c>
      <c r="G10" s="39"/>
      <c r="H10" s="40">
        <f>SUM(H8:H9)</f>
        <v>0</v>
      </c>
      <c r="I10" s="40"/>
      <c r="J10" s="40">
        <f>SUM(J8:J9)</f>
        <v>0</v>
      </c>
    </row>
    <row r="11" spans="1:10" ht="15.75" thickBot="1">
      <c r="A11">
        <v>11</v>
      </c>
      <c r="B11" s="45" t="s">
        <v>39</v>
      </c>
      <c r="C11" s="46"/>
      <c r="D11" s="120">
        <f>D5-D10</f>
        <v>1115</v>
      </c>
      <c r="E11" s="121"/>
      <c r="F11" s="122">
        <f>F5-F10</f>
        <v>1000</v>
      </c>
      <c r="G11" s="122"/>
      <c r="H11" s="122">
        <f>H5-H10</f>
        <v>1115</v>
      </c>
      <c r="I11" s="122"/>
      <c r="J11" s="123">
        <f>J5-J10</f>
        <v>1115</v>
      </c>
    </row>
    <row r="12" spans="1:10">
      <c r="B12" s="73"/>
      <c r="C12" s="73"/>
      <c r="D12" s="73"/>
      <c r="E12" s="73"/>
      <c r="F12" s="73"/>
      <c r="G12" s="73"/>
      <c r="H12" s="73"/>
      <c r="I12" s="73"/>
      <c r="J12" s="73"/>
    </row>
    <row r="13" spans="1:10">
      <c r="A13" s="124" t="s">
        <v>69</v>
      </c>
      <c r="B13" s="124" t="s">
        <v>145</v>
      </c>
      <c r="C13" s="124"/>
      <c r="D13" s="124"/>
    </row>
    <row r="16" spans="1:10">
      <c r="B16" s="290" t="s">
        <v>750</v>
      </c>
    </row>
  </sheetData>
  <printOptions gridLine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61" zoomScaleNormal="100" workbookViewId="0">
      <selection activeCell="H42" sqref="H42:J42"/>
    </sheetView>
  </sheetViews>
  <sheetFormatPr defaultRowHeight="15"/>
  <cols>
    <col min="1" max="1" width="3.140625" customWidth="1"/>
    <col min="2" max="2" width="26.28515625" customWidth="1"/>
    <col min="3" max="3" width="0.85546875" customWidth="1"/>
    <col min="4" max="4" width="11.85546875" customWidth="1"/>
    <col min="5" max="5" width="1.140625" customWidth="1"/>
    <col min="6" max="6" width="14.42578125" customWidth="1"/>
    <col min="7" max="7" width="1.140625" customWidth="1"/>
    <col min="8" max="8" width="13.7109375" customWidth="1"/>
    <col min="9" max="9" width="0.85546875" customWidth="1"/>
    <col min="10" max="10" width="13.85546875" customWidth="1"/>
  </cols>
  <sheetData>
    <row r="1" spans="1:10" ht="15.75" thickBot="1">
      <c r="A1" s="125">
        <v>1</v>
      </c>
      <c r="B1" s="74" t="s">
        <v>146</v>
      </c>
      <c r="C1" s="75" t="s">
        <v>147</v>
      </c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 ht="16.5">
      <c r="A2" s="125">
        <v>2</v>
      </c>
      <c r="B2" s="78" t="s">
        <v>2</v>
      </c>
      <c r="C2" s="79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 s="125">
        <v>3</v>
      </c>
      <c r="B3" s="83" t="s">
        <v>775</v>
      </c>
      <c r="C3" s="79"/>
      <c r="D3" s="80">
        <v>40056</v>
      </c>
      <c r="E3" s="81"/>
      <c r="F3" s="88">
        <v>40000</v>
      </c>
      <c r="G3" s="88"/>
      <c r="H3" s="88">
        <v>40000</v>
      </c>
      <c r="I3" s="88"/>
      <c r="J3" s="88">
        <v>40000</v>
      </c>
    </row>
    <row r="4" spans="1:10">
      <c r="A4" s="125">
        <v>4</v>
      </c>
      <c r="B4" s="83" t="s">
        <v>148</v>
      </c>
      <c r="C4" s="79"/>
      <c r="D4" s="80">
        <v>1124</v>
      </c>
      <c r="E4" s="81"/>
      <c r="F4" s="88">
        <v>1000</v>
      </c>
      <c r="G4" s="88"/>
      <c r="H4" s="88">
        <v>1312</v>
      </c>
      <c r="I4" s="88"/>
      <c r="J4" s="88">
        <v>1000</v>
      </c>
    </row>
    <row r="5" spans="1:10">
      <c r="A5" s="125">
        <v>5</v>
      </c>
      <c r="B5" s="83" t="s">
        <v>776</v>
      </c>
      <c r="C5" s="79"/>
      <c r="D5" s="80">
        <v>44851</v>
      </c>
      <c r="E5" s="81"/>
      <c r="F5" s="88">
        <v>42000</v>
      </c>
      <c r="G5" s="88"/>
      <c r="H5" s="88">
        <v>42000</v>
      </c>
      <c r="I5" s="88"/>
      <c r="J5" s="88">
        <v>44000</v>
      </c>
    </row>
    <row r="6" spans="1:10">
      <c r="A6" s="125">
        <v>6</v>
      </c>
      <c r="B6" s="83" t="s">
        <v>149</v>
      </c>
      <c r="C6" s="79"/>
      <c r="D6" s="80">
        <v>304128</v>
      </c>
      <c r="E6" s="81"/>
      <c r="F6" s="88">
        <v>318245</v>
      </c>
      <c r="G6" s="88"/>
      <c r="H6" s="88">
        <v>318345</v>
      </c>
      <c r="I6" s="88"/>
      <c r="J6" s="88">
        <v>291030</v>
      </c>
    </row>
    <row r="7" spans="1:10">
      <c r="A7" s="125">
        <v>7</v>
      </c>
      <c r="B7" s="83" t="s">
        <v>150</v>
      </c>
      <c r="C7" s="79"/>
      <c r="D7" s="80">
        <v>3000</v>
      </c>
      <c r="E7" s="81"/>
      <c r="F7" s="88">
        <v>4000</v>
      </c>
      <c r="G7" s="88"/>
      <c r="H7" s="88">
        <v>3000</v>
      </c>
      <c r="I7" s="88"/>
      <c r="J7" s="88">
        <v>3000</v>
      </c>
    </row>
    <row r="8" spans="1:10">
      <c r="A8" s="125">
        <v>8</v>
      </c>
      <c r="B8" s="83" t="s">
        <v>151</v>
      </c>
      <c r="C8" s="79"/>
      <c r="D8" s="80">
        <v>23805</v>
      </c>
      <c r="E8" s="81"/>
      <c r="F8" s="88">
        <v>20000</v>
      </c>
      <c r="G8" s="88"/>
      <c r="H8" s="88">
        <v>23239</v>
      </c>
      <c r="I8" s="88"/>
      <c r="J8" s="88">
        <v>23000</v>
      </c>
    </row>
    <row r="9" spans="1:10">
      <c r="A9" s="125">
        <v>9</v>
      </c>
      <c r="B9" s="83" t="s">
        <v>152</v>
      </c>
      <c r="C9" s="79"/>
      <c r="D9" s="80">
        <v>10</v>
      </c>
      <c r="E9" s="81"/>
      <c r="F9" s="88">
        <v>0</v>
      </c>
      <c r="G9" s="88"/>
      <c r="H9" s="88">
        <v>10</v>
      </c>
      <c r="I9" s="88"/>
      <c r="J9" s="88">
        <v>0</v>
      </c>
    </row>
    <row r="10" spans="1:10">
      <c r="A10" s="125">
        <v>10</v>
      </c>
      <c r="B10" s="83" t="s">
        <v>652</v>
      </c>
      <c r="C10" s="79"/>
      <c r="D10" s="80">
        <v>0</v>
      </c>
      <c r="E10" s="81"/>
      <c r="F10" s="88">
        <v>0</v>
      </c>
      <c r="G10" s="88"/>
      <c r="H10" s="88">
        <v>84</v>
      </c>
      <c r="I10" s="88"/>
      <c r="J10" s="88">
        <v>0</v>
      </c>
    </row>
    <row r="11" spans="1:10">
      <c r="A11" s="125">
        <v>11</v>
      </c>
      <c r="B11" s="83" t="s">
        <v>653</v>
      </c>
      <c r="C11" s="79"/>
      <c r="D11" s="80">
        <v>0</v>
      </c>
      <c r="E11" s="81"/>
      <c r="F11" s="88">
        <v>0</v>
      </c>
      <c r="G11" s="88"/>
      <c r="H11" s="88">
        <v>308</v>
      </c>
      <c r="I11" s="88"/>
      <c r="J11" s="88">
        <v>0</v>
      </c>
    </row>
    <row r="12" spans="1:10">
      <c r="A12" s="125">
        <v>12</v>
      </c>
      <c r="B12" s="83" t="s">
        <v>153</v>
      </c>
      <c r="C12" s="79"/>
      <c r="D12" s="80">
        <v>3429</v>
      </c>
      <c r="E12" s="81"/>
      <c r="F12" s="88">
        <v>1000</v>
      </c>
      <c r="G12" s="88"/>
      <c r="H12" s="88">
        <v>846</v>
      </c>
      <c r="I12" s="88"/>
      <c r="J12" s="88">
        <v>1000</v>
      </c>
    </row>
    <row r="13" spans="1:10">
      <c r="A13" s="125">
        <v>13</v>
      </c>
      <c r="B13" s="83" t="s">
        <v>780</v>
      </c>
      <c r="C13" s="79"/>
      <c r="D13" s="80">
        <v>337</v>
      </c>
      <c r="E13" s="81"/>
      <c r="F13" s="88">
        <v>0</v>
      </c>
      <c r="G13" s="88"/>
      <c r="H13" s="88">
        <v>3717</v>
      </c>
      <c r="I13" s="88"/>
      <c r="J13" s="88">
        <v>1500</v>
      </c>
    </row>
    <row r="14" spans="1:10">
      <c r="A14" s="125">
        <v>14</v>
      </c>
      <c r="B14" s="107" t="s">
        <v>565</v>
      </c>
      <c r="C14" s="79"/>
      <c r="D14" s="80">
        <v>35204</v>
      </c>
      <c r="E14" s="81"/>
      <c r="F14" s="88">
        <v>12498</v>
      </c>
      <c r="G14" s="88"/>
      <c r="H14" s="88">
        <v>32765</v>
      </c>
      <c r="I14" s="88"/>
      <c r="J14" s="88">
        <v>9780</v>
      </c>
    </row>
    <row r="15" spans="1:10">
      <c r="A15" s="125">
        <v>15</v>
      </c>
      <c r="B15" s="107" t="s">
        <v>566</v>
      </c>
      <c r="C15" s="79"/>
      <c r="D15" s="80">
        <v>8868</v>
      </c>
      <c r="E15" s="81"/>
      <c r="F15" s="88">
        <v>5593</v>
      </c>
      <c r="G15" s="88"/>
      <c r="H15" s="88">
        <v>7314</v>
      </c>
      <c r="I15" s="88"/>
      <c r="J15" s="88">
        <v>3696</v>
      </c>
    </row>
    <row r="16" spans="1:10">
      <c r="A16" s="125">
        <v>16</v>
      </c>
      <c r="B16" s="306" t="s">
        <v>782</v>
      </c>
      <c r="C16" s="79"/>
      <c r="D16" s="80">
        <v>0</v>
      </c>
      <c r="E16" s="81"/>
      <c r="F16" s="88">
        <v>0</v>
      </c>
      <c r="G16" s="88"/>
      <c r="H16" s="88">
        <v>0</v>
      </c>
      <c r="I16" s="88"/>
      <c r="J16" s="88">
        <v>26773</v>
      </c>
    </row>
    <row r="17" spans="1:11">
      <c r="A17" s="125">
        <v>17</v>
      </c>
      <c r="B17" s="306" t="s">
        <v>803</v>
      </c>
      <c r="C17" s="79"/>
      <c r="D17" s="88"/>
      <c r="E17" s="82"/>
      <c r="F17" s="88"/>
      <c r="G17" s="88"/>
      <c r="H17" s="88"/>
      <c r="I17" s="88"/>
      <c r="J17" s="88"/>
    </row>
    <row r="18" spans="1:11">
      <c r="A18" s="125">
        <v>18</v>
      </c>
      <c r="B18" s="89" t="s">
        <v>778</v>
      </c>
      <c r="C18" s="108"/>
      <c r="D18" s="88">
        <v>0</v>
      </c>
      <c r="E18" s="82"/>
      <c r="F18" s="88">
        <v>3067322</v>
      </c>
      <c r="G18" s="88"/>
      <c r="H18" s="88">
        <v>739484</v>
      </c>
      <c r="I18" s="88"/>
      <c r="J18" s="88">
        <v>0</v>
      </c>
      <c r="K18" s="1"/>
    </row>
    <row r="19" spans="1:11">
      <c r="A19" s="125">
        <v>19</v>
      </c>
      <c r="B19" s="107" t="s">
        <v>154</v>
      </c>
      <c r="C19" s="108"/>
      <c r="D19" s="88"/>
      <c r="E19" s="82"/>
      <c r="F19" s="88"/>
      <c r="G19" s="88"/>
      <c r="H19" s="88"/>
      <c r="I19" s="88"/>
      <c r="J19" s="88"/>
    </row>
    <row r="20" spans="1:11">
      <c r="A20" s="125">
        <v>20</v>
      </c>
      <c r="B20" s="107" t="s">
        <v>155</v>
      </c>
      <c r="C20" s="108"/>
      <c r="D20" s="88"/>
      <c r="E20" s="82"/>
      <c r="F20" s="88"/>
      <c r="G20" s="88"/>
      <c r="H20" s="88"/>
      <c r="I20" s="88"/>
      <c r="J20" s="88"/>
    </row>
    <row r="21" spans="1:11">
      <c r="A21" s="125">
        <v>21</v>
      </c>
      <c r="B21" s="89" t="s">
        <v>156</v>
      </c>
      <c r="C21" s="128"/>
      <c r="D21" s="129"/>
      <c r="E21" s="82"/>
      <c r="F21" s="94" t="s">
        <v>662</v>
      </c>
      <c r="G21" s="88"/>
      <c r="H21" s="88"/>
      <c r="I21" s="88"/>
      <c r="J21" s="88"/>
    </row>
    <row r="22" spans="1:11">
      <c r="A22" s="125">
        <v>22</v>
      </c>
      <c r="B22" s="89" t="s">
        <v>157</v>
      </c>
      <c r="C22" s="128"/>
      <c r="D22" s="129"/>
      <c r="E22" s="82"/>
      <c r="F22" s="94" t="s">
        <v>663</v>
      </c>
      <c r="G22" s="88"/>
      <c r="H22" s="88"/>
      <c r="I22" s="88"/>
      <c r="J22" s="88"/>
    </row>
    <row r="23" spans="1:11">
      <c r="A23" s="125">
        <v>23</v>
      </c>
      <c r="B23" s="89" t="s">
        <v>158</v>
      </c>
      <c r="C23" s="128"/>
      <c r="D23" s="129"/>
      <c r="E23" s="82"/>
      <c r="F23" s="94" t="s">
        <v>664</v>
      </c>
      <c r="G23" s="88"/>
      <c r="H23" s="88"/>
      <c r="I23" s="88"/>
      <c r="J23" s="88"/>
    </row>
    <row r="24" spans="1:11">
      <c r="A24" s="125">
        <v>24</v>
      </c>
      <c r="B24" s="89" t="s">
        <v>159</v>
      </c>
      <c r="C24" s="128"/>
      <c r="D24" s="129"/>
      <c r="E24" s="130"/>
      <c r="F24" s="129"/>
      <c r="G24" s="129"/>
      <c r="H24" s="129"/>
      <c r="I24" s="129"/>
      <c r="J24" s="129"/>
    </row>
    <row r="25" spans="1:11">
      <c r="A25" s="125">
        <v>25</v>
      </c>
      <c r="B25" s="317" t="s">
        <v>854</v>
      </c>
      <c r="C25" s="318"/>
      <c r="D25" s="175">
        <v>0</v>
      </c>
      <c r="E25" s="319"/>
      <c r="F25" s="175">
        <v>0</v>
      </c>
      <c r="G25" s="175"/>
      <c r="H25" s="175">
        <v>0</v>
      </c>
      <c r="I25" s="175"/>
      <c r="J25" s="175">
        <v>45000</v>
      </c>
    </row>
    <row r="26" spans="1:11">
      <c r="A26" s="125">
        <v>26</v>
      </c>
      <c r="B26" s="317" t="s">
        <v>855</v>
      </c>
      <c r="C26" s="318"/>
      <c r="D26" s="94"/>
      <c r="E26" s="314"/>
      <c r="F26" s="94"/>
      <c r="G26" s="94"/>
      <c r="H26" s="94"/>
      <c r="I26" s="94"/>
      <c r="J26" s="94"/>
    </row>
    <row r="27" spans="1:11">
      <c r="A27" s="125">
        <v>27</v>
      </c>
      <c r="B27" s="83" t="s">
        <v>777</v>
      </c>
      <c r="C27" s="79"/>
      <c r="D27" s="80">
        <v>7465</v>
      </c>
      <c r="E27" s="81"/>
      <c r="F27" s="88">
        <v>0</v>
      </c>
      <c r="G27" s="88"/>
      <c r="H27" s="88">
        <v>12340</v>
      </c>
      <c r="I27" s="88"/>
      <c r="J27" s="88">
        <v>0</v>
      </c>
    </row>
    <row r="28" spans="1:11">
      <c r="A28" s="125">
        <v>28</v>
      </c>
      <c r="B28" s="84" t="s">
        <v>11</v>
      </c>
      <c r="C28" s="91"/>
      <c r="D28" s="92">
        <f>SUM(D3:D27)</f>
        <v>472277</v>
      </c>
      <c r="E28" s="93"/>
      <c r="F28" s="94">
        <f>SUM(F3:F27)</f>
        <v>3511658</v>
      </c>
      <c r="G28" s="94"/>
      <c r="H28" s="94">
        <f>SUM(H3:H27)</f>
        <v>1224764</v>
      </c>
      <c r="I28" s="94"/>
      <c r="J28" s="94">
        <f>SUM(J3:J27)</f>
        <v>489779</v>
      </c>
    </row>
    <row r="29" spans="1:11">
      <c r="A29" s="125">
        <v>29</v>
      </c>
      <c r="B29" s="78" t="s">
        <v>12</v>
      </c>
      <c r="C29" s="79"/>
      <c r="D29" s="80"/>
      <c r="E29" s="81"/>
      <c r="F29" s="88"/>
      <c r="G29" s="88"/>
      <c r="H29" s="88"/>
      <c r="I29" s="88"/>
      <c r="J29" s="88"/>
    </row>
    <row r="30" spans="1:11">
      <c r="A30" s="125">
        <v>30</v>
      </c>
      <c r="B30" s="84" t="s">
        <v>13</v>
      </c>
      <c r="C30" s="79"/>
      <c r="D30" s="80"/>
      <c r="E30" s="81"/>
      <c r="F30" s="88"/>
      <c r="G30" s="88"/>
      <c r="H30" s="88"/>
      <c r="I30" s="88"/>
      <c r="J30" s="88"/>
    </row>
    <row r="31" spans="1:11">
      <c r="A31" s="125">
        <v>31</v>
      </c>
      <c r="B31" s="83" t="s">
        <v>160</v>
      </c>
      <c r="C31" s="79"/>
      <c r="D31" s="80">
        <v>94632</v>
      </c>
      <c r="E31" s="81"/>
      <c r="F31" s="88">
        <v>95930</v>
      </c>
      <c r="G31" s="88"/>
      <c r="H31" s="88">
        <v>97997</v>
      </c>
      <c r="I31" s="88"/>
      <c r="J31" s="88">
        <v>92227</v>
      </c>
    </row>
    <row r="32" spans="1:11">
      <c r="A32" s="125">
        <v>32</v>
      </c>
      <c r="B32" s="83" t="s">
        <v>15</v>
      </c>
      <c r="C32" s="79"/>
      <c r="D32" s="80">
        <v>6802</v>
      </c>
      <c r="E32" s="81"/>
      <c r="F32" s="88">
        <v>10500</v>
      </c>
      <c r="G32" s="88"/>
      <c r="H32" s="88">
        <v>6500</v>
      </c>
      <c r="I32" s="88"/>
      <c r="J32" s="88">
        <v>10500</v>
      </c>
    </row>
    <row r="33" spans="1:10">
      <c r="A33" s="125">
        <v>33</v>
      </c>
      <c r="B33" s="83" t="s">
        <v>16</v>
      </c>
      <c r="C33" s="79"/>
      <c r="D33" s="80">
        <v>5638</v>
      </c>
      <c r="E33" s="81"/>
      <c r="F33" s="88">
        <v>6599</v>
      </c>
      <c r="G33" s="88"/>
      <c r="H33" s="88">
        <v>6479</v>
      </c>
      <c r="I33" s="88"/>
      <c r="J33" s="88">
        <v>6369</v>
      </c>
    </row>
    <row r="34" spans="1:10">
      <c r="A34" s="125">
        <v>34</v>
      </c>
      <c r="B34" s="83" t="s">
        <v>17</v>
      </c>
      <c r="C34" s="79"/>
      <c r="D34" s="80">
        <v>1319</v>
      </c>
      <c r="E34" s="81"/>
      <c r="F34" s="88">
        <v>1543</v>
      </c>
      <c r="G34" s="88"/>
      <c r="H34" s="88">
        <v>1515</v>
      </c>
      <c r="I34" s="88"/>
      <c r="J34" s="88">
        <v>1490</v>
      </c>
    </row>
    <row r="35" spans="1:10">
      <c r="A35" s="125">
        <v>35</v>
      </c>
      <c r="B35" s="83" t="s">
        <v>18</v>
      </c>
      <c r="C35" s="79"/>
      <c r="D35" s="80">
        <v>6070</v>
      </c>
      <c r="E35" s="81"/>
      <c r="F35" s="88">
        <v>6386</v>
      </c>
      <c r="G35" s="88"/>
      <c r="H35" s="88">
        <v>6270</v>
      </c>
      <c r="I35" s="88"/>
      <c r="J35" s="88">
        <v>6164</v>
      </c>
    </row>
    <row r="36" spans="1:10">
      <c r="A36" s="125">
        <v>36</v>
      </c>
      <c r="B36" s="83" t="s">
        <v>626</v>
      </c>
      <c r="C36" s="79"/>
      <c r="D36" s="80">
        <v>35252</v>
      </c>
      <c r="E36" s="81"/>
      <c r="F36" s="88">
        <v>45480</v>
      </c>
      <c r="G36" s="88"/>
      <c r="H36" s="88">
        <v>40993</v>
      </c>
      <c r="I36" s="88"/>
      <c r="J36" s="88">
        <v>43873</v>
      </c>
    </row>
    <row r="37" spans="1:10">
      <c r="A37" s="125">
        <v>37</v>
      </c>
      <c r="B37" s="83" t="s">
        <v>161</v>
      </c>
      <c r="C37" s="79"/>
      <c r="D37" s="80"/>
      <c r="E37" s="81"/>
      <c r="F37" s="88"/>
      <c r="G37" s="88"/>
      <c r="H37" s="88"/>
      <c r="I37" s="88"/>
      <c r="J37" s="88"/>
    </row>
    <row r="38" spans="1:10">
      <c r="A38" s="125">
        <v>38</v>
      </c>
      <c r="B38" s="78" t="s">
        <v>20</v>
      </c>
      <c r="C38" s="79"/>
      <c r="D38" s="80"/>
      <c r="E38" s="81"/>
      <c r="F38" s="88"/>
      <c r="G38" s="88"/>
      <c r="H38" s="88"/>
      <c r="I38" s="88"/>
      <c r="J38" s="88"/>
    </row>
    <row r="39" spans="1:10">
      <c r="A39" s="125">
        <v>39</v>
      </c>
      <c r="B39" s="83" t="s">
        <v>162</v>
      </c>
      <c r="C39" s="79"/>
      <c r="D39" s="80">
        <v>1386</v>
      </c>
      <c r="E39" s="81"/>
      <c r="F39" s="88">
        <v>750</v>
      </c>
      <c r="G39" s="88"/>
      <c r="H39" s="88">
        <v>600</v>
      </c>
      <c r="I39" s="88"/>
      <c r="J39" s="88">
        <v>750</v>
      </c>
    </row>
    <row r="40" spans="1:10">
      <c r="A40" s="125">
        <v>40</v>
      </c>
      <c r="B40" s="83" t="s">
        <v>563</v>
      </c>
      <c r="C40" s="79"/>
      <c r="D40" s="80">
        <v>1254</v>
      </c>
      <c r="E40" s="81"/>
      <c r="F40" s="88">
        <v>2400</v>
      </c>
      <c r="G40" s="88"/>
      <c r="H40" s="88">
        <v>3292</v>
      </c>
      <c r="I40" s="88"/>
      <c r="J40" s="88">
        <v>2400</v>
      </c>
    </row>
    <row r="41" spans="1:10">
      <c r="A41" s="125">
        <v>41</v>
      </c>
      <c r="B41" s="83" t="s">
        <v>564</v>
      </c>
      <c r="C41" s="79"/>
      <c r="D41" s="80"/>
      <c r="E41" s="81"/>
      <c r="F41" s="88"/>
      <c r="G41" s="88"/>
      <c r="H41" s="88"/>
      <c r="I41" s="88"/>
      <c r="J41" s="88"/>
    </row>
    <row r="42" spans="1:10">
      <c r="A42" s="125">
        <v>42</v>
      </c>
      <c r="B42" s="131" t="s">
        <v>654</v>
      </c>
      <c r="C42" s="79"/>
      <c r="D42" s="80">
        <v>53037</v>
      </c>
      <c r="E42" s="81"/>
      <c r="F42" s="88">
        <v>86742</v>
      </c>
      <c r="G42" s="88"/>
      <c r="H42" s="88">
        <v>63683</v>
      </c>
      <c r="I42" s="88"/>
      <c r="J42" s="88">
        <v>0</v>
      </c>
    </row>
    <row r="43" spans="1:10">
      <c r="A43" s="125">
        <v>43</v>
      </c>
      <c r="B43" s="131" t="s">
        <v>655</v>
      </c>
      <c r="C43" s="79"/>
      <c r="D43" s="80"/>
      <c r="E43" s="81"/>
      <c r="F43" s="88"/>
      <c r="G43" s="88"/>
      <c r="H43" s="88"/>
      <c r="I43" s="88"/>
      <c r="J43" s="88"/>
    </row>
    <row r="44" spans="1:10">
      <c r="A44" s="125">
        <v>44</v>
      </c>
      <c r="B44" s="83" t="s">
        <v>163</v>
      </c>
      <c r="C44" s="79"/>
      <c r="D44" s="80">
        <v>12338</v>
      </c>
      <c r="E44" s="81"/>
      <c r="F44" s="88">
        <v>13000</v>
      </c>
      <c r="G44" s="88"/>
      <c r="H44" s="88">
        <v>11900</v>
      </c>
      <c r="I44" s="88"/>
      <c r="J44" s="88">
        <v>13000</v>
      </c>
    </row>
    <row r="45" spans="1:10">
      <c r="A45" s="125">
        <v>45</v>
      </c>
      <c r="B45" s="83" t="s">
        <v>164</v>
      </c>
      <c r="C45" s="79"/>
      <c r="D45" s="80">
        <v>16214</v>
      </c>
      <c r="E45" s="81"/>
      <c r="F45" s="88">
        <v>17835</v>
      </c>
      <c r="G45" s="88"/>
      <c r="H45" s="88">
        <v>17224</v>
      </c>
      <c r="I45" s="88"/>
      <c r="J45" s="88">
        <v>18947</v>
      </c>
    </row>
    <row r="46" spans="1:10">
      <c r="A46" s="125">
        <v>46</v>
      </c>
      <c r="B46" s="83" t="s">
        <v>56</v>
      </c>
      <c r="C46" s="79"/>
      <c r="D46" s="80">
        <v>35657</v>
      </c>
      <c r="E46" s="81"/>
      <c r="F46" s="88">
        <v>39000</v>
      </c>
      <c r="G46" s="88"/>
      <c r="H46" s="88">
        <v>36000</v>
      </c>
      <c r="I46" s="88"/>
      <c r="J46" s="88">
        <v>39000</v>
      </c>
    </row>
    <row r="47" spans="1:10" ht="16.5">
      <c r="A47" s="125">
        <v>47</v>
      </c>
      <c r="B47" s="83"/>
      <c r="C47" s="79"/>
      <c r="D47" s="325" t="s">
        <v>878</v>
      </c>
      <c r="E47" s="325"/>
      <c r="F47" s="326" t="s">
        <v>879</v>
      </c>
      <c r="G47" s="326"/>
      <c r="H47" s="326" t="s">
        <v>880</v>
      </c>
      <c r="I47" s="326"/>
      <c r="J47" s="326" t="s">
        <v>881</v>
      </c>
    </row>
    <row r="48" spans="1:10">
      <c r="A48" s="125">
        <v>48</v>
      </c>
      <c r="B48" s="83"/>
      <c r="C48" s="79"/>
      <c r="D48" s="80"/>
      <c r="E48" s="81"/>
      <c r="F48" s="88"/>
      <c r="G48" s="88"/>
      <c r="H48" s="88"/>
      <c r="I48" s="88"/>
      <c r="J48" s="88"/>
    </row>
    <row r="49" spans="1:10">
      <c r="A49" s="125">
        <v>49</v>
      </c>
      <c r="B49" s="83" t="s">
        <v>57</v>
      </c>
      <c r="C49" s="79"/>
      <c r="D49" s="80">
        <v>2689</v>
      </c>
      <c r="E49" s="81"/>
      <c r="F49" s="88">
        <v>3500</v>
      </c>
      <c r="G49" s="88"/>
      <c r="H49" s="88">
        <v>2600</v>
      </c>
      <c r="I49" s="88"/>
      <c r="J49" s="88">
        <v>3500</v>
      </c>
    </row>
    <row r="50" spans="1:10">
      <c r="A50" s="125">
        <v>50</v>
      </c>
      <c r="B50" s="83" t="s">
        <v>58</v>
      </c>
      <c r="C50" s="79"/>
      <c r="D50" s="80">
        <v>641</v>
      </c>
      <c r="E50" s="81"/>
      <c r="F50" s="88">
        <v>600</v>
      </c>
      <c r="G50" s="88"/>
      <c r="H50" s="88">
        <v>649</v>
      </c>
      <c r="I50" s="88"/>
      <c r="J50" s="88">
        <v>600</v>
      </c>
    </row>
    <row r="51" spans="1:10">
      <c r="A51" s="125">
        <v>51</v>
      </c>
      <c r="B51" s="107" t="s">
        <v>856</v>
      </c>
      <c r="C51" s="79"/>
      <c r="D51" s="80">
        <v>12365</v>
      </c>
      <c r="E51" s="81"/>
      <c r="F51" s="88">
        <v>35000</v>
      </c>
      <c r="G51" s="88"/>
      <c r="H51" s="88">
        <v>30000</v>
      </c>
      <c r="I51" s="88"/>
      <c r="J51" s="88">
        <v>35000</v>
      </c>
    </row>
    <row r="52" spans="1:10">
      <c r="A52" s="125">
        <v>52</v>
      </c>
      <c r="B52" s="83" t="s">
        <v>857</v>
      </c>
      <c r="C52" s="79"/>
      <c r="D52" s="80"/>
      <c r="E52" s="81"/>
      <c r="F52" s="88"/>
      <c r="G52" s="88"/>
      <c r="H52" s="88"/>
      <c r="I52" s="88"/>
      <c r="J52" s="88"/>
    </row>
    <row r="53" spans="1:10">
      <c r="A53" s="125">
        <v>53</v>
      </c>
      <c r="B53" s="83" t="s">
        <v>859</v>
      </c>
      <c r="C53" s="79"/>
      <c r="D53" s="80"/>
      <c r="E53" s="81"/>
      <c r="F53" s="88"/>
      <c r="G53" s="88"/>
      <c r="H53" s="88"/>
      <c r="I53" s="88"/>
      <c r="J53" s="88"/>
    </row>
    <row r="54" spans="1:10">
      <c r="A54" s="125">
        <v>54</v>
      </c>
      <c r="B54" s="83" t="s">
        <v>858</v>
      </c>
      <c r="C54" s="79"/>
      <c r="D54" s="80"/>
      <c r="E54" s="81"/>
      <c r="F54" s="88"/>
      <c r="G54" s="88"/>
      <c r="H54" s="88"/>
      <c r="I54" s="88"/>
      <c r="J54" s="88"/>
    </row>
    <row r="55" spans="1:10">
      <c r="A55" s="125">
        <v>55</v>
      </c>
      <c r="B55" s="83" t="s">
        <v>656</v>
      </c>
      <c r="C55" s="79"/>
      <c r="D55" s="80">
        <v>17327</v>
      </c>
      <c r="E55" s="81"/>
      <c r="F55" s="88">
        <v>18000</v>
      </c>
      <c r="G55" s="88"/>
      <c r="H55" s="88">
        <v>18315</v>
      </c>
      <c r="I55" s="88"/>
      <c r="J55" s="88">
        <v>18000</v>
      </c>
    </row>
    <row r="56" spans="1:10">
      <c r="A56" s="125">
        <v>56</v>
      </c>
      <c r="B56" s="83" t="s">
        <v>779</v>
      </c>
      <c r="C56" s="79"/>
      <c r="D56" s="80"/>
      <c r="E56" s="81"/>
      <c r="F56" s="88"/>
      <c r="G56" s="88"/>
      <c r="H56" s="88"/>
      <c r="I56" s="88"/>
      <c r="J56" s="88"/>
    </row>
    <row r="57" spans="1:10">
      <c r="A57" s="125">
        <v>57</v>
      </c>
      <c r="B57" s="83" t="s">
        <v>165</v>
      </c>
      <c r="C57" s="79"/>
      <c r="D57" s="80">
        <v>332</v>
      </c>
      <c r="E57" s="81"/>
      <c r="F57" s="88">
        <v>1000</v>
      </c>
      <c r="G57" s="88"/>
      <c r="H57" s="88">
        <v>700</v>
      </c>
      <c r="I57" s="88"/>
      <c r="J57" s="88">
        <v>1000</v>
      </c>
    </row>
    <row r="58" spans="1:10">
      <c r="A58" s="125">
        <v>58</v>
      </c>
      <c r="B58" s="107" t="s">
        <v>166</v>
      </c>
      <c r="C58" s="79"/>
      <c r="D58" s="80">
        <v>540</v>
      </c>
      <c r="E58" s="81"/>
      <c r="F58" s="88">
        <v>1000</v>
      </c>
      <c r="G58" s="88"/>
      <c r="H58" s="88">
        <v>650</v>
      </c>
      <c r="I58" s="88"/>
      <c r="J58" s="88">
        <v>1000</v>
      </c>
    </row>
    <row r="59" spans="1:10">
      <c r="A59" s="125">
        <v>59</v>
      </c>
      <c r="B59" s="315" t="s">
        <v>860</v>
      </c>
      <c r="C59" s="174"/>
      <c r="D59" s="211">
        <v>0</v>
      </c>
      <c r="E59" s="316"/>
      <c r="F59" s="211">
        <v>0</v>
      </c>
      <c r="G59" s="211"/>
      <c r="H59" s="211">
        <v>0</v>
      </c>
      <c r="I59" s="211"/>
      <c r="J59" s="211">
        <v>45000</v>
      </c>
    </row>
    <row r="60" spans="1:10">
      <c r="A60" s="125">
        <v>60</v>
      </c>
      <c r="B60" s="107" t="s">
        <v>167</v>
      </c>
      <c r="C60" s="79"/>
      <c r="D60" s="80">
        <v>12949</v>
      </c>
      <c r="E60" s="81"/>
      <c r="F60" s="88">
        <v>25000</v>
      </c>
      <c r="G60" s="88"/>
      <c r="H60" s="88">
        <v>17000</v>
      </c>
      <c r="I60" s="88"/>
      <c r="J60" s="88">
        <v>25000</v>
      </c>
    </row>
    <row r="61" spans="1:10">
      <c r="A61" s="125">
        <v>61</v>
      </c>
      <c r="B61" s="107" t="s">
        <v>657</v>
      </c>
      <c r="C61" s="79"/>
      <c r="D61" s="80">
        <v>2450</v>
      </c>
      <c r="E61" s="81"/>
      <c r="F61" s="88">
        <v>2000</v>
      </c>
      <c r="G61" s="88"/>
      <c r="H61" s="88">
        <v>1600</v>
      </c>
      <c r="I61" s="88"/>
      <c r="J61" s="88">
        <v>2000</v>
      </c>
    </row>
    <row r="62" spans="1:10">
      <c r="A62" s="125">
        <v>62</v>
      </c>
      <c r="B62" s="107" t="s">
        <v>168</v>
      </c>
      <c r="C62" s="79"/>
      <c r="D62" s="80">
        <v>4401</v>
      </c>
      <c r="E62" s="81"/>
      <c r="F62" s="88">
        <v>4500</v>
      </c>
      <c r="G62" s="88"/>
      <c r="H62" s="88">
        <v>4500</v>
      </c>
      <c r="I62" s="88"/>
      <c r="J62" s="88">
        <v>4500</v>
      </c>
    </row>
    <row r="63" spans="1:10">
      <c r="A63" s="125">
        <v>63</v>
      </c>
      <c r="B63" s="107" t="s">
        <v>658</v>
      </c>
      <c r="C63" s="79"/>
      <c r="D63" s="80">
        <v>195</v>
      </c>
      <c r="E63" s="81"/>
      <c r="F63" s="88">
        <v>500</v>
      </c>
      <c r="G63" s="88"/>
      <c r="H63" s="88">
        <v>400</v>
      </c>
      <c r="I63" s="88"/>
      <c r="J63" s="88">
        <v>500</v>
      </c>
    </row>
    <row r="64" spans="1:10">
      <c r="A64" s="125">
        <v>64</v>
      </c>
      <c r="B64" s="78" t="s">
        <v>33</v>
      </c>
      <c r="C64" s="79"/>
      <c r="D64" s="80"/>
      <c r="E64" s="81"/>
      <c r="F64" s="88"/>
      <c r="G64" s="88"/>
      <c r="H64" s="88"/>
      <c r="I64" s="88"/>
      <c r="J64" s="88"/>
    </row>
    <row r="65" spans="1:11">
      <c r="A65" s="125">
        <v>65</v>
      </c>
      <c r="B65" s="83" t="s">
        <v>169</v>
      </c>
      <c r="C65" s="79"/>
      <c r="D65" s="80">
        <v>2006</v>
      </c>
      <c r="E65" s="81"/>
      <c r="F65" s="88">
        <v>1000</v>
      </c>
      <c r="G65" s="88"/>
      <c r="H65" s="88">
        <v>1334</v>
      </c>
      <c r="I65" s="88"/>
      <c r="J65" s="88">
        <v>1000</v>
      </c>
    </row>
    <row r="66" spans="1:11">
      <c r="A66" s="125">
        <v>66</v>
      </c>
      <c r="B66" s="107" t="s">
        <v>665</v>
      </c>
      <c r="C66" s="79"/>
      <c r="D66" s="80">
        <v>4595</v>
      </c>
      <c r="E66" s="81"/>
      <c r="F66" s="88">
        <v>4000</v>
      </c>
      <c r="G66" s="88"/>
      <c r="H66" s="88">
        <v>3648</v>
      </c>
      <c r="I66" s="88"/>
      <c r="J66" s="88">
        <v>24000</v>
      </c>
    </row>
    <row r="67" spans="1:11">
      <c r="A67" s="125">
        <v>67</v>
      </c>
      <c r="B67" s="126" t="s">
        <v>795</v>
      </c>
      <c r="C67" s="79"/>
      <c r="D67" s="80">
        <v>0</v>
      </c>
      <c r="E67" s="81"/>
      <c r="F67" s="127">
        <v>2984580</v>
      </c>
      <c r="G67" s="88"/>
      <c r="H67" s="127">
        <v>739484</v>
      </c>
      <c r="I67" s="88"/>
      <c r="J67" s="127">
        <v>0</v>
      </c>
    </row>
    <row r="68" spans="1:11">
      <c r="A68" s="125">
        <v>68</v>
      </c>
      <c r="B68" s="126" t="s">
        <v>796</v>
      </c>
      <c r="C68" s="79"/>
      <c r="D68" s="80"/>
      <c r="E68" s="81"/>
      <c r="F68" s="88"/>
      <c r="G68" s="88"/>
      <c r="H68" s="88"/>
      <c r="I68" s="88"/>
      <c r="J68" s="88"/>
    </row>
    <row r="69" spans="1:11">
      <c r="A69" s="125">
        <v>69</v>
      </c>
      <c r="B69" s="126" t="s">
        <v>797</v>
      </c>
      <c r="C69" s="79"/>
      <c r="D69" s="80">
        <v>0</v>
      </c>
      <c r="E69" s="81"/>
      <c r="F69" s="88">
        <v>0</v>
      </c>
      <c r="G69" s="88"/>
      <c r="H69" s="127">
        <v>33289</v>
      </c>
      <c r="I69" s="88"/>
      <c r="J69" s="88">
        <v>0</v>
      </c>
    </row>
    <row r="70" spans="1:11">
      <c r="A70" s="125">
        <v>70</v>
      </c>
      <c r="B70" s="89" t="s">
        <v>156</v>
      </c>
      <c r="C70" s="128"/>
      <c r="D70" s="129"/>
      <c r="E70" s="82"/>
      <c r="F70" s="88"/>
      <c r="G70" s="88"/>
      <c r="H70" s="88"/>
      <c r="I70" s="88"/>
      <c r="J70" s="88"/>
    </row>
    <row r="71" spans="1:11">
      <c r="A71" s="125">
        <v>71</v>
      </c>
      <c r="B71" s="89" t="s">
        <v>157</v>
      </c>
      <c r="C71" s="128"/>
      <c r="D71" s="129"/>
      <c r="E71" s="82"/>
      <c r="F71" s="88"/>
      <c r="G71" s="88"/>
      <c r="H71" s="88"/>
      <c r="I71" s="88"/>
      <c r="J71" s="88"/>
    </row>
    <row r="72" spans="1:11">
      <c r="A72" s="125">
        <v>72</v>
      </c>
      <c r="B72" s="89" t="s">
        <v>158</v>
      </c>
      <c r="C72" s="128"/>
      <c r="D72" s="129"/>
      <c r="E72" s="82"/>
      <c r="F72" s="88"/>
      <c r="G72" s="88"/>
      <c r="H72" s="88"/>
      <c r="I72" s="88"/>
      <c r="J72" s="88"/>
    </row>
    <row r="73" spans="1:11">
      <c r="A73" s="125">
        <v>73</v>
      </c>
      <c r="B73" s="89" t="s">
        <v>159</v>
      </c>
      <c r="C73" s="128"/>
      <c r="D73" s="129"/>
      <c r="E73" s="130"/>
      <c r="F73" s="129"/>
      <c r="G73" s="129"/>
      <c r="H73" s="129"/>
      <c r="I73" s="129"/>
      <c r="J73" s="129"/>
    </row>
    <row r="74" spans="1:11">
      <c r="A74" s="125">
        <v>74</v>
      </c>
      <c r="B74" s="83" t="s">
        <v>886</v>
      </c>
      <c r="C74" s="79"/>
      <c r="D74" s="80">
        <v>30000</v>
      </c>
      <c r="E74" s="81"/>
      <c r="F74" s="88">
        <v>30000</v>
      </c>
      <c r="G74" s="88"/>
      <c r="H74" s="88">
        <v>30000</v>
      </c>
      <c r="I74" s="88"/>
      <c r="J74" s="88">
        <v>18000</v>
      </c>
    </row>
    <row r="75" spans="1:11">
      <c r="A75" s="125">
        <v>75</v>
      </c>
      <c r="B75" s="78" t="s">
        <v>35</v>
      </c>
      <c r="C75" s="79"/>
      <c r="D75" s="80"/>
      <c r="E75" s="81"/>
      <c r="F75" s="88"/>
      <c r="G75" s="88"/>
      <c r="H75" s="88"/>
      <c r="I75" s="88"/>
      <c r="J75" s="88"/>
    </row>
    <row r="76" spans="1:11">
      <c r="A76" s="125">
        <v>76</v>
      </c>
      <c r="B76" s="126" t="s">
        <v>524</v>
      </c>
      <c r="C76" s="79"/>
      <c r="D76" s="80">
        <v>16838</v>
      </c>
      <c r="E76" s="81"/>
      <c r="F76" s="88">
        <v>17217</v>
      </c>
      <c r="G76" s="88"/>
      <c r="H76" s="88">
        <v>17103</v>
      </c>
      <c r="I76" s="88"/>
      <c r="J76" s="127">
        <v>18335</v>
      </c>
    </row>
    <row r="77" spans="1:11">
      <c r="A77" s="125">
        <v>77</v>
      </c>
      <c r="B77" s="89" t="s">
        <v>170</v>
      </c>
      <c r="C77" s="79"/>
      <c r="D77" s="80">
        <v>0</v>
      </c>
      <c r="E77" s="81"/>
      <c r="F77" s="90">
        <v>30000</v>
      </c>
      <c r="G77" s="88"/>
      <c r="H77" s="88">
        <v>30000</v>
      </c>
      <c r="I77" s="88"/>
      <c r="J77" s="129">
        <v>11500</v>
      </c>
      <c r="K77" s="132" t="s">
        <v>171</v>
      </c>
    </row>
    <row r="78" spans="1:11">
      <c r="A78" s="125">
        <v>78</v>
      </c>
      <c r="B78" s="305" t="s">
        <v>804</v>
      </c>
      <c r="C78" s="304"/>
      <c r="D78" s="303"/>
      <c r="E78" s="81"/>
      <c r="F78" s="90"/>
      <c r="G78" s="88"/>
      <c r="H78" s="88"/>
      <c r="I78" s="88"/>
      <c r="J78" s="303">
        <v>26773</v>
      </c>
      <c r="K78" s="132"/>
    </row>
    <row r="79" spans="1:11">
      <c r="A79" s="125">
        <v>79</v>
      </c>
      <c r="B79" s="133" t="s">
        <v>172</v>
      </c>
      <c r="C79" s="134"/>
      <c r="D79" s="135">
        <v>42727</v>
      </c>
      <c r="E79" s="136"/>
      <c r="F79" s="90">
        <v>18091</v>
      </c>
      <c r="G79" s="90"/>
      <c r="H79" s="90">
        <v>40079</v>
      </c>
      <c r="I79" s="90"/>
      <c r="J79" s="244">
        <v>13476</v>
      </c>
    </row>
    <row r="80" spans="1:11">
      <c r="A80" s="125">
        <v>80</v>
      </c>
      <c r="B80" s="84" t="s">
        <v>38</v>
      </c>
      <c r="C80" s="91"/>
      <c r="D80" s="92">
        <f>SUM(D31:D79)</f>
        <v>419654</v>
      </c>
      <c r="E80" s="93"/>
      <c r="F80" s="94">
        <f>SUM(F31:F79)</f>
        <v>3502153</v>
      </c>
      <c r="G80" s="94"/>
      <c r="H80" s="94">
        <f>SUM(H31:H79)</f>
        <v>1263804</v>
      </c>
      <c r="I80" s="94"/>
      <c r="J80" s="94">
        <f>SUM(J31:J79)</f>
        <v>483904</v>
      </c>
    </row>
    <row r="81" spans="1:10" ht="15.75" thickBot="1">
      <c r="A81" s="125">
        <v>81</v>
      </c>
      <c r="B81" s="84" t="s">
        <v>39</v>
      </c>
      <c r="C81" s="91"/>
      <c r="D81" s="95">
        <f>D28-D80</f>
        <v>52623</v>
      </c>
      <c r="E81" s="93"/>
      <c r="F81" s="96">
        <f>F28-F80</f>
        <v>9505</v>
      </c>
      <c r="G81" s="94"/>
      <c r="H81" s="96">
        <f>H28-H80</f>
        <v>-39040</v>
      </c>
      <c r="I81" s="94"/>
      <c r="J81" s="96">
        <f>SUM(J28-J80)</f>
        <v>5875</v>
      </c>
    </row>
    <row r="82" spans="1:10" ht="15.75" thickTop="1">
      <c r="A82" s="38" t="s">
        <v>69</v>
      </c>
      <c r="B82" s="324" t="s">
        <v>659</v>
      </c>
      <c r="C82" s="126"/>
      <c r="D82" s="126"/>
      <c r="E82" s="140"/>
      <c r="F82" s="141"/>
      <c r="G82" s="140"/>
      <c r="H82" s="140"/>
      <c r="I82" s="140"/>
      <c r="J82" s="140"/>
    </row>
    <row r="83" spans="1:10">
      <c r="A83" s="38"/>
      <c r="B83" s="324" t="s">
        <v>661</v>
      </c>
      <c r="C83" s="126"/>
      <c r="D83" s="317"/>
      <c r="E83" s="140"/>
      <c r="F83" s="141"/>
      <c r="G83" s="140"/>
      <c r="H83" s="140"/>
      <c r="I83" s="140"/>
      <c r="J83" s="140"/>
    </row>
    <row r="84" spans="1:10">
      <c r="A84" s="38"/>
      <c r="B84" s="324" t="s">
        <v>660</v>
      </c>
      <c r="C84" s="126"/>
      <c r="D84" s="317"/>
      <c r="E84" s="140"/>
      <c r="F84" s="141"/>
      <c r="G84" s="140"/>
      <c r="H84" s="140"/>
      <c r="I84" s="140"/>
      <c r="J84" s="140"/>
    </row>
    <row r="85" spans="1:10">
      <c r="A85" s="52" t="s">
        <v>69</v>
      </c>
      <c r="B85" s="71" t="s">
        <v>781</v>
      </c>
      <c r="C85" s="83"/>
      <c r="D85" s="176"/>
      <c r="E85" s="107"/>
      <c r="F85" s="88"/>
      <c r="G85" s="107"/>
      <c r="H85" s="107"/>
      <c r="I85" s="107"/>
      <c r="J85" s="107"/>
    </row>
    <row r="86" spans="1:10">
      <c r="A86" s="52" t="s">
        <v>69</v>
      </c>
      <c r="B86" s="71" t="s">
        <v>173</v>
      </c>
      <c r="C86" s="139"/>
      <c r="D86" s="139"/>
      <c r="E86" s="139"/>
      <c r="F86" s="143"/>
      <c r="G86" s="139"/>
      <c r="H86" s="144"/>
      <c r="I86" s="139"/>
      <c r="J86" s="139"/>
    </row>
    <row r="87" spans="1:10">
      <c r="A87" s="52" t="s">
        <v>174</v>
      </c>
      <c r="B87" s="71" t="s">
        <v>175</v>
      </c>
      <c r="C87" s="139"/>
      <c r="D87" s="139"/>
      <c r="E87" s="139"/>
      <c r="F87" s="143"/>
      <c r="G87" s="139"/>
      <c r="H87" s="144"/>
      <c r="I87" s="139"/>
      <c r="J87" s="139"/>
    </row>
    <row r="88" spans="1:10">
      <c r="A88" s="52" t="s">
        <v>69</v>
      </c>
      <c r="B88" s="142" t="s">
        <v>176</v>
      </c>
      <c r="C88" s="143"/>
      <c r="D88" s="143"/>
      <c r="E88" s="143"/>
      <c r="F88" s="143"/>
      <c r="G88" s="143"/>
      <c r="H88" s="145"/>
      <c r="I88" s="139"/>
      <c r="J88" s="139"/>
    </row>
    <row r="89" spans="1:10">
      <c r="A89" s="64" t="s">
        <v>69</v>
      </c>
      <c r="B89" s="1" t="s">
        <v>177</v>
      </c>
      <c r="C89" s="139"/>
      <c r="D89" s="139"/>
      <c r="E89" s="139"/>
      <c r="F89" s="139"/>
      <c r="G89" s="139"/>
      <c r="H89" s="146"/>
      <c r="I89" s="139"/>
      <c r="J89" s="139"/>
    </row>
    <row r="90" spans="1:10">
      <c r="A90" s="64" t="s">
        <v>69</v>
      </c>
      <c r="B90" s="1" t="s">
        <v>666</v>
      </c>
      <c r="C90" s="139"/>
      <c r="D90" s="139"/>
      <c r="E90" s="139"/>
      <c r="F90" s="139"/>
      <c r="G90" s="139"/>
      <c r="H90" s="146"/>
      <c r="I90" s="139"/>
      <c r="J90" s="139"/>
    </row>
    <row r="91" spans="1:10">
      <c r="B91" s="97" t="s">
        <v>178</v>
      </c>
      <c r="C91" s="1"/>
      <c r="D91" s="147"/>
      <c r="E91" s="1"/>
      <c r="F91" s="1"/>
      <c r="G91" s="1"/>
      <c r="H91" s="1"/>
    </row>
    <row r="92" spans="1:10" s="1" customFormat="1">
      <c r="B92" s="294" t="s">
        <v>146</v>
      </c>
    </row>
  </sheetData>
  <printOptions gridLine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6" workbookViewId="0">
      <selection activeCell="D2" sqref="D2:J2"/>
    </sheetView>
  </sheetViews>
  <sheetFormatPr defaultRowHeight="15"/>
  <cols>
    <col min="1" max="1" width="3.7109375" customWidth="1"/>
    <col min="2" max="2" width="25.140625" customWidth="1"/>
    <col min="3" max="3" width="1.140625" customWidth="1"/>
    <col min="4" max="4" width="12.7109375" customWidth="1"/>
    <col min="5" max="5" width="0.85546875" customWidth="1"/>
    <col min="6" max="6" width="11.5703125" customWidth="1"/>
    <col min="7" max="7" width="1.5703125" customWidth="1"/>
    <col min="8" max="8" width="11.85546875" customWidth="1"/>
    <col min="9" max="9" width="0.85546875" customWidth="1"/>
    <col min="10" max="10" width="14.5703125" customWidth="1"/>
  </cols>
  <sheetData>
    <row r="1" spans="1:11" ht="15.75" thickBot="1">
      <c r="A1" s="116">
        <v>1</v>
      </c>
      <c r="B1" s="291" t="s">
        <v>179</v>
      </c>
      <c r="C1" s="148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1" ht="16.5">
      <c r="A2" s="116">
        <v>2</v>
      </c>
      <c r="B2" s="78" t="s">
        <v>2</v>
      </c>
      <c r="C2" s="79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1">
      <c r="A3" s="116">
        <v>3</v>
      </c>
      <c r="B3" s="83" t="s">
        <v>117</v>
      </c>
      <c r="C3" s="79"/>
      <c r="D3" s="80">
        <v>30616</v>
      </c>
      <c r="E3" s="81"/>
      <c r="F3" s="88">
        <v>29000</v>
      </c>
      <c r="G3" s="80"/>
      <c r="H3" s="88">
        <v>29000</v>
      </c>
      <c r="I3" s="88"/>
      <c r="J3" s="88">
        <v>29000</v>
      </c>
    </row>
    <row r="4" spans="1:11">
      <c r="A4" s="116">
        <v>4</v>
      </c>
      <c r="B4" s="83" t="s">
        <v>180</v>
      </c>
      <c r="C4" s="79"/>
      <c r="D4" s="80">
        <v>17742</v>
      </c>
      <c r="E4" s="81"/>
      <c r="F4" s="90">
        <v>20000</v>
      </c>
      <c r="G4" s="88"/>
      <c r="H4" s="88">
        <v>16390</v>
      </c>
      <c r="I4" s="88"/>
      <c r="J4" s="88">
        <v>21906</v>
      </c>
      <c r="K4" s="72"/>
    </row>
    <row r="5" spans="1:11">
      <c r="A5" s="116">
        <v>5</v>
      </c>
      <c r="B5" s="83" t="s">
        <v>568</v>
      </c>
      <c r="C5" s="79"/>
      <c r="D5" s="80">
        <v>2696</v>
      </c>
      <c r="E5" s="81"/>
      <c r="F5" s="88">
        <v>1500</v>
      </c>
      <c r="G5" s="80"/>
      <c r="H5" s="88">
        <v>3500</v>
      </c>
      <c r="I5" s="88"/>
      <c r="J5" s="90">
        <v>2000</v>
      </c>
    </row>
    <row r="6" spans="1:11">
      <c r="A6" s="116">
        <v>6</v>
      </c>
      <c r="B6" s="83" t="s">
        <v>181</v>
      </c>
      <c r="C6" s="79"/>
      <c r="D6" s="80">
        <v>0</v>
      </c>
      <c r="E6" s="81"/>
      <c r="F6" s="88">
        <v>500</v>
      </c>
      <c r="G6" s="80"/>
      <c r="H6" s="88">
        <v>0</v>
      </c>
      <c r="I6" s="88"/>
      <c r="J6" s="88">
        <v>500</v>
      </c>
    </row>
    <row r="7" spans="1:11">
      <c r="A7" s="116">
        <v>7</v>
      </c>
      <c r="B7" s="83" t="s">
        <v>569</v>
      </c>
      <c r="C7" s="79"/>
      <c r="D7" s="80">
        <v>1622</v>
      </c>
      <c r="E7" s="81"/>
      <c r="F7" s="88">
        <v>0</v>
      </c>
      <c r="G7" s="80"/>
      <c r="H7" s="88">
        <v>1505</v>
      </c>
      <c r="I7" s="88"/>
      <c r="J7" s="88">
        <v>0</v>
      </c>
    </row>
    <row r="8" spans="1:11">
      <c r="A8" s="116">
        <v>8</v>
      </c>
      <c r="B8" s="84" t="s">
        <v>11</v>
      </c>
      <c r="C8" s="91"/>
      <c r="D8" s="92">
        <f xml:space="preserve"> SUM(D3:D7)</f>
        <v>52676</v>
      </c>
      <c r="E8" s="93"/>
      <c r="F8" s="92">
        <f>SUM(F3:F7)</f>
        <v>51000</v>
      </c>
      <c r="G8" s="92"/>
      <c r="H8" s="94">
        <f>SUM(H3:H7)</f>
        <v>50395</v>
      </c>
      <c r="I8" s="94"/>
      <c r="J8" s="94">
        <f>SUM(J3:J7)</f>
        <v>53406</v>
      </c>
    </row>
    <row r="9" spans="1:11">
      <c r="A9" s="116">
        <v>9</v>
      </c>
      <c r="B9" s="78" t="s">
        <v>20</v>
      </c>
      <c r="C9" s="79"/>
      <c r="D9" s="81"/>
      <c r="E9" s="81"/>
      <c r="F9" s="80"/>
      <c r="G9" s="80"/>
      <c r="H9" s="88"/>
      <c r="I9" s="88"/>
      <c r="J9" s="88"/>
    </row>
    <row r="10" spans="1:11">
      <c r="A10" s="116">
        <v>10</v>
      </c>
      <c r="B10" s="83" t="s">
        <v>182</v>
      </c>
      <c r="C10" s="79"/>
      <c r="D10" s="80">
        <v>3357</v>
      </c>
      <c r="E10" s="81"/>
      <c r="F10" s="88">
        <v>4000</v>
      </c>
      <c r="G10" s="80"/>
      <c r="H10" s="88">
        <v>3126</v>
      </c>
      <c r="I10" s="88"/>
      <c r="J10" s="88">
        <v>4000</v>
      </c>
    </row>
    <row r="11" spans="1:11">
      <c r="A11" s="116">
        <v>11</v>
      </c>
      <c r="B11" s="83" t="s">
        <v>183</v>
      </c>
      <c r="C11" s="79"/>
      <c r="D11" s="80">
        <v>895</v>
      </c>
      <c r="E11" s="81"/>
      <c r="F11" s="88">
        <v>1500</v>
      </c>
      <c r="G11" s="80"/>
      <c r="H11" s="88">
        <v>500</v>
      </c>
      <c r="I11" s="88"/>
      <c r="J11" s="88">
        <v>1500</v>
      </c>
    </row>
    <row r="12" spans="1:11">
      <c r="A12" s="116">
        <v>12</v>
      </c>
      <c r="B12" s="83" t="s">
        <v>573</v>
      </c>
      <c r="C12" s="79"/>
      <c r="D12" s="80">
        <v>0</v>
      </c>
      <c r="E12" s="81"/>
      <c r="F12" s="88">
        <v>0</v>
      </c>
      <c r="G12" s="80"/>
      <c r="H12" s="88">
        <v>120</v>
      </c>
      <c r="I12" s="88"/>
      <c r="J12" s="88">
        <v>1300</v>
      </c>
    </row>
    <row r="13" spans="1:11">
      <c r="A13" s="116">
        <v>13</v>
      </c>
      <c r="B13" s="83" t="s">
        <v>572</v>
      </c>
      <c r="C13" s="79"/>
      <c r="D13" s="80"/>
      <c r="E13" s="81"/>
      <c r="F13" s="88"/>
      <c r="G13" s="80"/>
      <c r="H13" s="88"/>
      <c r="I13" s="88"/>
      <c r="J13" s="88"/>
    </row>
    <row r="14" spans="1:11">
      <c r="A14" s="116">
        <v>14</v>
      </c>
      <c r="B14" s="83" t="s">
        <v>184</v>
      </c>
      <c r="C14" s="79"/>
      <c r="D14" s="80">
        <v>921</v>
      </c>
      <c r="E14" s="81"/>
      <c r="F14" s="88">
        <v>2000</v>
      </c>
      <c r="G14" s="80"/>
      <c r="H14" s="88">
        <v>1500</v>
      </c>
      <c r="I14" s="88"/>
      <c r="J14" s="88">
        <v>2000</v>
      </c>
    </row>
    <row r="15" spans="1:11">
      <c r="A15" s="116">
        <v>15</v>
      </c>
      <c r="B15" s="83" t="s">
        <v>185</v>
      </c>
      <c r="C15" s="79"/>
      <c r="D15" s="80">
        <v>8523</v>
      </c>
      <c r="E15" s="81"/>
      <c r="F15" s="88">
        <v>9374</v>
      </c>
      <c r="G15" s="80"/>
      <c r="H15" s="88">
        <v>8647</v>
      </c>
      <c r="I15" s="88"/>
      <c r="J15" s="88">
        <v>9512</v>
      </c>
    </row>
    <row r="16" spans="1:11">
      <c r="A16" s="116">
        <v>16</v>
      </c>
      <c r="B16" s="83" t="s">
        <v>56</v>
      </c>
      <c r="C16" s="79"/>
      <c r="D16" s="80">
        <v>1728</v>
      </c>
      <c r="E16" s="81"/>
      <c r="F16" s="88">
        <v>1700</v>
      </c>
      <c r="G16" s="80"/>
      <c r="H16" s="88">
        <v>1605</v>
      </c>
      <c r="I16" s="88"/>
      <c r="J16" s="88">
        <v>1700</v>
      </c>
    </row>
    <row r="17" spans="1:10">
      <c r="A17" s="116">
        <v>17</v>
      </c>
      <c r="B17" s="83" t="s">
        <v>57</v>
      </c>
      <c r="C17" s="79"/>
      <c r="D17" s="80">
        <v>3908</v>
      </c>
      <c r="E17" s="81"/>
      <c r="F17" s="88">
        <v>4100</v>
      </c>
      <c r="G17" s="80"/>
      <c r="H17" s="88">
        <v>3682</v>
      </c>
      <c r="I17" s="88"/>
      <c r="J17" s="88">
        <v>4100</v>
      </c>
    </row>
    <row r="18" spans="1:10">
      <c r="A18" s="116">
        <v>18</v>
      </c>
      <c r="B18" s="83" t="s">
        <v>186</v>
      </c>
      <c r="C18" s="79"/>
      <c r="D18" s="80">
        <v>1239</v>
      </c>
      <c r="E18" s="81"/>
      <c r="F18" s="88">
        <v>1200</v>
      </c>
      <c r="G18" s="80"/>
      <c r="H18" s="88">
        <v>700</v>
      </c>
      <c r="I18" s="88"/>
      <c r="J18" s="88">
        <v>1200</v>
      </c>
    </row>
    <row r="19" spans="1:10">
      <c r="A19" s="116">
        <v>19</v>
      </c>
      <c r="B19" s="83" t="s">
        <v>187</v>
      </c>
      <c r="C19" s="79"/>
      <c r="D19" s="80">
        <v>2457</v>
      </c>
      <c r="E19" s="81"/>
      <c r="F19" s="88">
        <v>7000</v>
      </c>
      <c r="G19" s="80"/>
      <c r="H19" s="88">
        <v>4000</v>
      </c>
      <c r="I19" s="88"/>
      <c r="J19" s="88">
        <v>7000</v>
      </c>
    </row>
    <row r="20" spans="1:10">
      <c r="A20" s="116">
        <v>20</v>
      </c>
      <c r="B20" s="83" t="s">
        <v>188</v>
      </c>
      <c r="C20" s="79"/>
      <c r="D20" s="80">
        <v>91</v>
      </c>
      <c r="E20" s="81"/>
      <c r="F20" s="88">
        <v>1000</v>
      </c>
      <c r="G20" s="80"/>
      <c r="H20" s="88">
        <v>500</v>
      </c>
      <c r="I20" s="88"/>
      <c r="J20" s="88">
        <v>1000</v>
      </c>
    </row>
    <row r="21" spans="1:10">
      <c r="A21" s="116">
        <v>21</v>
      </c>
      <c r="B21" s="83" t="s">
        <v>189</v>
      </c>
      <c r="C21" s="79"/>
      <c r="D21" s="80">
        <v>0</v>
      </c>
      <c r="E21" s="81"/>
      <c r="F21" s="88">
        <v>50</v>
      </c>
      <c r="G21" s="80"/>
      <c r="H21" s="88">
        <v>0</v>
      </c>
      <c r="I21" s="88"/>
      <c r="J21" s="88">
        <v>50</v>
      </c>
    </row>
    <row r="22" spans="1:10">
      <c r="A22" s="116">
        <v>22</v>
      </c>
      <c r="B22" s="83" t="s">
        <v>190</v>
      </c>
      <c r="C22" s="79"/>
      <c r="D22" s="80">
        <v>0</v>
      </c>
      <c r="E22" s="81"/>
      <c r="F22" s="88">
        <v>250</v>
      </c>
      <c r="G22" s="80"/>
      <c r="H22" s="88">
        <v>0</v>
      </c>
      <c r="I22" s="88"/>
      <c r="J22" s="88">
        <v>250</v>
      </c>
    </row>
    <row r="23" spans="1:10">
      <c r="A23" s="116">
        <v>23</v>
      </c>
      <c r="B23" s="83" t="s">
        <v>570</v>
      </c>
      <c r="C23" s="79"/>
      <c r="D23" s="80">
        <v>1805</v>
      </c>
      <c r="E23" s="81"/>
      <c r="F23" s="88">
        <v>3500</v>
      </c>
      <c r="G23" s="80"/>
      <c r="H23" s="88">
        <v>1500</v>
      </c>
      <c r="I23" s="88"/>
      <c r="J23" s="88">
        <v>3500</v>
      </c>
    </row>
    <row r="24" spans="1:10">
      <c r="A24" s="116">
        <v>24</v>
      </c>
      <c r="B24" s="83" t="s">
        <v>571</v>
      </c>
      <c r="C24" s="79"/>
      <c r="D24" s="80"/>
      <c r="E24" s="81"/>
      <c r="F24" s="88"/>
      <c r="G24" s="80"/>
      <c r="H24" s="88"/>
      <c r="I24" s="88"/>
      <c r="J24" s="88"/>
    </row>
    <row r="25" spans="1:10">
      <c r="A25" s="116">
        <v>25</v>
      </c>
      <c r="B25" s="78" t="s">
        <v>33</v>
      </c>
      <c r="C25" s="79"/>
      <c r="D25" s="80"/>
      <c r="E25" s="81"/>
      <c r="F25" s="88">
        <v>0</v>
      </c>
      <c r="G25" s="80"/>
      <c r="H25" s="88"/>
      <c r="I25" s="88"/>
      <c r="J25" s="88"/>
    </row>
    <row r="26" spans="1:10">
      <c r="A26" s="116">
        <v>26</v>
      </c>
      <c r="B26" s="83" t="s">
        <v>191</v>
      </c>
      <c r="C26" s="79"/>
      <c r="D26" s="80">
        <v>11190</v>
      </c>
      <c r="E26" s="81"/>
      <c r="F26" s="88">
        <v>7000</v>
      </c>
      <c r="G26" s="80"/>
      <c r="H26" s="88">
        <v>6900</v>
      </c>
      <c r="I26" s="88"/>
      <c r="J26" s="88">
        <v>7000</v>
      </c>
    </row>
    <row r="27" spans="1:10">
      <c r="A27" s="116">
        <v>27</v>
      </c>
      <c r="B27" s="83" t="s">
        <v>192</v>
      </c>
      <c r="C27" s="79"/>
      <c r="D27" s="80"/>
      <c r="E27" s="81"/>
      <c r="F27" s="88">
        <v>0</v>
      </c>
      <c r="G27" s="80"/>
      <c r="H27" s="88"/>
      <c r="I27" s="88"/>
      <c r="J27" s="88"/>
    </row>
    <row r="28" spans="1:10">
      <c r="A28" s="116">
        <v>28</v>
      </c>
      <c r="B28" s="83" t="s">
        <v>87</v>
      </c>
      <c r="C28" s="79"/>
      <c r="D28" s="80">
        <v>3000</v>
      </c>
      <c r="E28" s="81"/>
      <c r="F28" s="88">
        <v>3000</v>
      </c>
      <c r="G28" s="80"/>
      <c r="H28" s="88">
        <v>3000</v>
      </c>
      <c r="I28" s="88"/>
      <c r="J28" s="88">
        <v>3000</v>
      </c>
    </row>
    <row r="29" spans="1:10">
      <c r="A29" s="116">
        <v>29</v>
      </c>
      <c r="B29" s="83" t="s">
        <v>63</v>
      </c>
      <c r="C29" s="79"/>
      <c r="D29" s="80">
        <v>5000</v>
      </c>
      <c r="E29" s="81"/>
      <c r="F29" s="88">
        <v>5000</v>
      </c>
      <c r="G29" s="80"/>
      <c r="H29" s="88">
        <v>5000</v>
      </c>
      <c r="I29" s="88"/>
      <c r="J29" s="88">
        <v>5000</v>
      </c>
    </row>
    <row r="30" spans="1:10">
      <c r="A30" s="116">
        <v>30</v>
      </c>
      <c r="B30" s="78" t="s">
        <v>35</v>
      </c>
      <c r="C30" s="79"/>
      <c r="D30" s="80"/>
      <c r="E30" s="81"/>
      <c r="F30" s="88"/>
      <c r="G30" s="80"/>
      <c r="H30" s="88"/>
      <c r="I30" s="88"/>
      <c r="J30" s="88"/>
    </row>
    <row r="31" spans="1:10">
      <c r="A31" s="116">
        <v>31</v>
      </c>
      <c r="B31" s="83" t="s">
        <v>193</v>
      </c>
      <c r="C31" s="79"/>
      <c r="D31" s="80">
        <v>0</v>
      </c>
      <c r="E31" s="81"/>
      <c r="F31" s="88">
        <v>0</v>
      </c>
      <c r="G31" s="80"/>
      <c r="H31" s="88">
        <v>0</v>
      </c>
      <c r="I31" s="88"/>
      <c r="J31" s="88">
        <v>0</v>
      </c>
    </row>
    <row r="32" spans="1:10">
      <c r="A32" s="116">
        <v>32</v>
      </c>
      <c r="B32" s="83" t="s">
        <v>194</v>
      </c>
      <c r="C32" s="79"/>
      <c r="D32" s="80">
        <v>0</v>
      </c>
      <c r="E32" s="81"/>
      <c r="F32" s="88">
        <v>0</v>
      </c>
      <c r="G32" s="80"/>
      <c r="H32" s="88">
        <v>0</v>
      </c>
      <c r="I32" s="88"/>
      <c r="J32" s="88">
        <v>0</v>
      </c>
    </row>
    <row r="33" spans="1:10">
      <c r="A33" s="116">
        <v>33</v>
      </c>
      <c r="B33" s="84" t="s">
        <v>38</v>
      </c>
      <c r="C33" s="91"/>
      <c r="D33" s="137">
        <f>SUM(D10:D32)</f>
        <v>44114</v>
      </c>
      <c r="E33" s="149"/>
      <c r="F33" s="137">
        <f>SUM(F10:F32)</f>
        <v>50674</v>
      </c>
      <c r="G33" s="137"/>
      <c r="H33" s="138">
        <f>SUM(H10:H32)</f>
        <v>40780</v>
      </c>
      <c r="I33" s="138"/>
      <c r="J33" s="138">
        <f>SUM(J10:J32)</f>
        <v>52112</v>
      </c>
    </row>
    <row r="34" spans="1:10" ht="15.75" thickBot="1">
      <c r="A34" s="116">
        <v>34</v>
      </c>
      <c r="B34" s="84" t="s">
        <v>39</v>
      </c>
      <c r="C34" s="91"/>
      <c r="D34" s="95">
        <f>D8-D33</f>
        <v>8562</v>
      </c>
      <c r="E34" s="93"/>
      <c r="F34" s="95">
        <f>F8-F33</f>
        <v>326</v>
      </c>
      <c r="G34" s="92"/>
      <c r="H34" s="95">
        <f>H8-H33</f>
        <v>9615</v>
      </c>
      <c r="I34" s="92"/>
      <c r="J34" s="95">
        <f>J8-J33</f>
        <v>1294</v>
      </c>
    </row>
    <row r="35" spans="1:10" ht="15.75" thickTop="1">
      <c r="A35" s="116"/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0">
      <c r="A36" s="116"/>
      <c r="B36" s="56" t="s">
        <v>195</v>
      </c>
      <c r="D36" s="1" t="s">
        <v>196</v>
      </c>
    </row>
    <row r="37" spans="1:10">
      <c r="A37" s="116"/>
      <c r="B37" s="56" t="s">
        <v>197</v>
      </c>
      <c r="D37" s="1" t="s">
        <v>198</v>
      </c>
    </row>
    <row r="38" spans="1:10">
      <c r="B38" s="97" t="s">
        <v>199</v>
      </c>
      <c r="D38" s="1" t="s">
        <v>200</v>
      </c>
    </row>
    <row r="41" spans="1:10">
      <c r="B41" s="291" t="s">
        <v>179</v>
      </c>
    </row>
  </sheetData>
  <printOptions gridLine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0" zoomScaleNormal="100" workbookViewId="0">
      <selection activeCell="B16" sqref="B16"/>
    </sheetView>
  </sheetViews>
  <sheetFormatPr defaultRowHeight="15"/>
  <cols>
    <col min="1" max="1" width="3.5703125" customWidth="1"/>
    <col min="2" max="2" width="28.28515625" customWidth="1"/>
    <col min="3" max="3" width="0.7109375" customWidth="1"/>
    <col min="4" max="4" width="12.28515625" customWidth="1"/>
    <col min="5" max="5" width="0.7109375" customWidth="1"/>
    <col min="6" max="6" width="12.140625" customWidth="1"/>
    <col min="7" max="7" width="0.7109375" customWidth="1"/>
    <col min="8" max="8" width="13.42578125" customWidth="1"/>
    <col min="9" max="9" width="0.5703125" customWidth="1"/>
    <col min="10" max="10" width="13.85546875" customWidth="1"/>
  </cols>
  <sheetData>
    <row r="1" spans="1:10" ht="15.75" thickBot="1">
      <c r="A1" s="150">
        <v>1</v>
      </c>
      <c r="B1" s="292" t="s">
        <v>201</v>
      </c>
      <c r="C1" s="148"/>
      <c r="D1" s="76" t="s">
        <v>511</v>
      </c>
      <c r="E1" s="77"/>
      <c r="F1" s="99" t="s">
        <v>1</v>
      </c>
      <c r="G1" s="77"/>
      <c r="H1" s="76" t="s">
        <v>512</v>
      </c>
      <c r="I1" s="77"/>
      <c r="J1" s="76" t="s">
        <v>513</v>
      </c>
    </row>
    <row r="2" spans="1:10" ht="16.5">
      <c r="A2" s="150">
        <v>2</v>
      </c>
      <c r="B2" s="151" t="s">
        <v>2</v>
      </c>
      <c r="C2" s="79"/>
      <c r="D2" s="325" t="s">
        <v>878</v>
      </c>
      <c r="E2" s="325"/>
      <c r="F2" s="326" t="s">
        <v>879</v>
      </c>
      <c r="G2" s="326"/>
      <c r="H2" s="326" t="s">
        <v>880</v>
      </c>
      <c r="I2" s="326"/>
      <c r="J2" s="326" t="s">
        <v>881</v>
      </c>
    </row>
    <row r="3" spans="1:10">
      <c r="A3" s="150">
        <v>3</v>
      </c>
      <c r="B3" s="152" t="s">
        <v>117</v>
      </c>
      <c r="C3" s="79"/>
      <c r="D3" s="80">
        <v>237434</v>
      </c>
      <c r="E3" s="81"/>
      <c r="F3" s="88">
        <v>238000</v>
      </c>
      <c r="G3" s="88"/>
      <c r="H3" s="88">
        <v>238000</v>
      </c>
      <c r="I3" s="88"/>
      <c r="J3" s="333">
        <v>261252</v>
      </c>
    </row>
    <row r="4" spans="1:10">
      <c r="A4" s="150">
        <v>4</v>
      </c>
      <c r="B4" s="153" t="s">
        <v>202</v>
      </c>
      <c r="C4" s="79"/>
      <c r="D4" s="80">
        <v>40</v>
      </c>
      <c r="E4" s="81"/>
      <c r="F4" s="80">
        <v>40</v>
      </c>
      <c r="G4" s="80"/>
      <c r="H4" s="80">
        <v>40</v>
      </c>
      <c r="I4" s="80"/>
      <c r="J4" s="80">
        <v>40</v>
      </c>
    </row>
    <row r="5" spans="1:10">
      <c r="A5" s="150">
        <v>5</v>
      </c>
      <c r="B5" s="153" t="s">
        <v>203</v>
      </c>
      <c r="C5" s="79"/>
      <c r="D5" s="80">
        <v>560</v>
      </c>
      <c r="E5" s="81"/>
      <c r="F5" s="80">
        <v>535</v>
      </c>
      <c r="G5" s="80"/>
      <c r="H5" s="88">
        <v>1292</v>
      </c>
      <c r="I5" s="80"/>
      <c r="J5" s="303">
        <v>1000</v>
      </c>
    </row>
    <row r="6" spans="1:10">
      <c r="A6" s="150">
        <v>6</v>
      </c>
      <c r="B6" s="153" t="s">
        <v>204</v>
      </c>
      <c r="C6" s="79"/>
      <c r="D6" s="80">
        <v>630</v>
      </c>
      <c r="E6" s="81"/>
      <c r="F6" s="88">
        <v>200</v>
      </c>
      <c r="G6" s="88"/>
      <c r="H6" s="88">
        <v>700</v>
      </c>
      <c r="I6" s="88"/>
      <c r="J6" s="333">
        <v>500</v>
      </c>
    </row>
    <row r="7" spans="1:10">
      <c r="A7" s="150">
        <v>7</v>
      </c>
      <c r="B7" s="154" t="s">
        <v>205</v>
      </c>
      <c r="C7" s="79"/>
      <c r="D7" s="80">
        <v>0</v>
      </c>
      <c r="E7" s="81"/>
      <c r="F7" s="159">
        <v>3500</v>
      </c>
      <c r="G7" s="88"/>
      <c r="H7" s="88">
        <v>3255</v>
      </c>
      <c r="I7" s="88"/>
      <c r="J7" s="88">
        <v>0</v>
      </c>
    </row>
    <row r="8" spans="1:10">
      <c r="A8" s="150">
        <v>8</v>
      </c>
      <c r="B8" s="153" t="s">
        <v>206</v>
      </c>
      <c r="C8" s="79"/>
      <c r="D8" s="80"/>
      <c r="E8" s="81"/>
      <c r="F8" s="88"/>
      <c r="G8" s="88"/>
      <c r="H8" s="88"/>
      <c r="I8" s="88"/>
      <c r="J8" s="88"/>
    </row>
    <row r="9" spans="1:10">
      <c r="A9" s="150">
        <v>9</v>
      </c>
      <c r="B9" s="281" t="s">
        <v>889</v>
      </c>
      <c r="C9" s="79"/>
      <c r="D9" s="80">
        <v>140000</v>
      </c>
      <c r="E9" s="81"/>
      <c r="F9" s="88">
        <v>140000</v>
      </c>
      <c r="G9" s="80"/>
      <c r="H9" s="80">
        <v>140000</v>
      </c>
      <c r="I9" s="80"/>
      <c r="J9" s="175">
        <v>140000</v>
      </c>
    </row>
    <row r="10" spans="1:10">
      <c r="A10" s="150">
        <v>10</v>
      </c>
      <c r="B10" s="153" t="s">
        <v>574</v>
      </c>
      <c r="C10" s="79"/>
      <c r="D10" s="80">
        <v>1701</v>
      </c>
      <c r="E10" s="81"/>
      <c r="F10" s="88">
        <v>0</v>
      </c>
      <c r="G10" s="80"/>
      <c r="H10" s="80">
        <v>2384</v>
      </c>
      <c r="I10" s="80"/>
      <c r="J10" s="88">
        <v>0</v>
      </c>
    </row>
    <row r="11" spans="1:10">
      <c r="A11" s="150">
        <v>11</v>
      </c>
      <c r="B11" s="281" t="s">
        <v>667</v>
      </c>
      <c r="C11" s="79"/>
      <c r="D11" s="80">
        <v>0</v>
      </c>
      <c r="E11" s="81"/>
      <c r="F11" s="88">
        <v>0</v>
      </c>
      <c r="G11" s="80"/>
      <c r="H11" s="80">
        <v>0</v>
      </c>
      <c r="I11" s="80"/>
      <c r="J11" s="333">
        <v>0</v>
      </c>
    </row>
    <row r="12" spans="1:10">
      <c r="A12" s="150">
        <v>12</v>
      </c>
      <c r="B12" s="155" t="s">
        <v>674</v>
      </c>
      <c r="C12" s="79"/>
      <c r="D12" s="80">
        <v>0</v>
      </c>
      <c r="E12" s="81"/>
      <c r="F12" s="88">
        <v>22800</v>
      </c>
      <c r="G12" s="80"/>
      <c r="H12" s="88">
        <v>22800</v>
      </c>
      <c r="I12" s="80"/>
      <c r="J12" s="88">
        <v>0</v>
      </c>
    </row>
    <row r="13" spans="1:10">
      <c r="A13" s="150">
        <v>13</v>
      </c>
      <c r="B13" s="156" t="s">
        <v>11</v>
      </c>
      <c r="C13" s="91"/>
      <c r="D13" s="92">
        <f>SUM(D3:D12)</f>
        <v>380365</v>
      </c>
      <c r="E13" s="93"/>
      <c r="F13" s="92">
        <f>SUM(F3:F12)</f>
        <v>405075</v>
      </c>
      <c r="G13" s="92"/>
      <c r="H13" s="94">
        <f>SUM(H3:H12)</f>
        <v>408471</v>
      </c>
      <c r="I13" s="94"/>
      <c r="J13" s="94">
        <f>SUM(J3:J12)</f>
        <v>402792</v>
      </c>
    </row>
    <row r="14" spans="1:10">
      <c r="A14" s="150">
        <v>14</v>
      </c>
      <c r="B14" s="151" t="s">
        <v>13</v>
      </c>
      <c r="C14" s="79"/>
      <c r="D14" s="80"/>
      <c r="E14" s="81"/>
      <c r="F14" s="80"/>
      <c r="G14" s="80"/>
      <c r="H14" s="88"/>
      <c r="I14" s="80"/>
      <c r="J14" s="80"/>
    </row>
    <row r="15" spans="1:10">
      <c r="A15" s="150">
        <v>15</v>
      </c>
      <c r="B15" s="153" t="s">
        <v>893</v>
      </c>
      <c r="C15" s="79"/>
      <c r="D15" s="80">
        <v>195882</v>
      </c>
      <c r="E15" s="81"/>
      <c r="F15" s="88">
        <v>205088</v>
      </c>
      <c r="G15" s="80"/>
      <c r="H15" s="88">
        <v>212422</v>
      </c>
      <c r="I15" s="88"/>
      <c r="J15" s="333">
        <v>236499</v>
      </c>
    </row>
    <row r="16" spans="1:10">
      <c r="A16" s="150">
        <v>16</v>
      </c>
      <c r="B16" s="153" t="s">
        <v>15</v>
      </c>
      <c r="C16" s="79"/>
      <c r="D16" s="80">
        <v>3290</v>
      </c>
      <c r="E16" s="81"/>
      <c r="F16" s="88">
        <v>3500</v>
      </c>
      <c r="G16" s="80"/>
      <c r="H16" s="88">
        <v>5000</v>
      </c>
      <c r="I16" s="88"/>
      <c r="J16" s="333">
        <v>3500</v>
      </c>
    </row>
    <row r="17" spans="1:11">
      <c r="A17" s="150">
        <v>17</v>
      </c>
      <c r="B17" s="153" t="s">
        <v>208</v>
      </c>
      <c r="C17" s="79"/>
      <c r="D17" s="80">
        <v>11635</v>
      </c>
      <c r="E17" s="81"/>
      <c r="F17" s="88">
        <v>12932</v>
      </c>
      <c r="G17" s="80"/>
      <c r="H17" s="88">
        <v>13480</v>
      </c>
      <c r="I17" s="88"/>
      <c r="J17" s="333">
        <v>14880</v>
      </c>
    </row>
    <row r="18" spans="1:11">
      <c r="A18" s="150">
        <v>18</v>
      </c>
      <c r="B18" s="153" t="s">
        <v>209</v>
      </c>
      <c r="C18" s="79"/>
      <c r="D18" s="80">
        <v>2721</v>
      </c>
      <c r="E18" s="81"/>
      <c r="F18" s="88">
        <v>3024</v>
      </c>
      <c r="G18" s="80"/>
      <c r="H18" s="88">
        <v>3153</v>
      </c>
      <c r="I18" s="88"/>
      <c r="J18" s="333">
        <v>3480</v>
      </c>
    </row>
    <row r="19" spans="1:11">
      <c r="A19" s="150">
        <v>19</v>
      </c>
      <c r="B19" s="153" t="s">
        <v>18</v>
      </c>
      <c r="C19" s="79"/>
      <c r="D19" s="80">
        <v>11936</v>
      </c>
      <c r="E19" s="81"/>
      <c r="F19" s="88">
        <v>12515</v>
      </c>
      <c r="G19" s="80"/>
      <c r="H19" s="88">
        <v>13045</v>
      </c>
      <c r="I19" s="88"/>
      <c r="J19" s="333">
        <v>13284</v>
      </c>
    </row>
    <row r="20" spans="1:11">
      <c r="A20" s="150">
        <v>20</v>
      </c>
      <c r="B20" s="153" t="s">
        <v>627</v>
      </c>
      <c r="C20" s="79"/>
      <c r="D20" s="80">
        <v>46825</v>
      </c>
      <c r="E20" s="81"/>
      <c r="F20" s="88">
        <v>54468</v>
      </c>
      <c r="G20" s="80"/>
      <c r="H20" s="88">
        <v>47300</v>
      </c>
      <c r="I20" s="88"/>
      <c r="J20" s="333">
        <v>53215</v>
      </c>
      <c r="K20" s="308"/>
    </row>
    <row r="21" spans="1:11">
      <c r="A21" s="150">
        <v>21</v>
      </c>
      <c r="B21" s="153" t="s">
        <v>210</v>
      </c>
      <c r="C21" s="79"/>
      <c r="D21" s="80"/>
      <c r="E21" s="81"/>
      <c r="F21" s="88"/>
      <c r="G21" s="80"/>
      <c r="H21" s="88"/>
      <c r="I21" s="80"/>
      <c r="J21" s="94"/>
    </row>
    <row r="22" spans="1:11">
      <c r="A22" s="150">
        <v>22</v>
      </c>
      <c r="B22" s="151" t="s">
        <v>20</v>
      </c>
      <c r="C22" s="79"/>
      <c r="D22" s="80"/>
      <c r="E22" s="81"/>
      <c r="F22" s="88"/>
      <c r="G22" s="80"/>
      <c r="H22" s="80"/>
      <c r="I22" s="80"/>
      <c r="J22" s="88"/>
    </row>
    <row r="23" spans="1:11">
      <c r="A23" s="150">
        <v>23</v>
      </c>
      <c r="B23" s="153" t="s">
        <v>697</v>
      </c>
      <c r="C23" s="79"/>
      <c r="D23" s="88">
        <v>1798</v>
      </c>
      <c r="E23" s="82"/>
      <c r="F23" s="88">
        <v>4000</v>
      </c>
      <c r="G23" s="88"/>
      <c r="H23" s="88">
        <v>4000</v>
      </c>
      <c r="I23" s="88"/>
      <c r="J23" s="88">
        <v>4000</v>
      </c>
    </row>
    <row r="24" spans="1:11">
      <c r="A24" s="150">
        <v>24</v>
      </c>
      <c r="B24" s="153" t="s">
        <v>211</v>
      </c>
      <c r="C24" s="79"/>
      <c r="D24" s="88">
        <v>90</v>
      </c>
      <c r="E24" s="82"/>
      <c r="F24" s="88">
        <v>250</v>
      </c>
      <c r="G24" s="88"/>
      <c r="H24" s="88">
        <v>100</v>
      </c>
      <c r="I24" s="88"/>
      <c r="J24" s="88">
        <v>250</v>
      </c>
    </row>
    <row r="25" spans="1:11">
      <c r="A25" s="150">
        <v>25</v>
      </c>
      <c r="B25" s="153" t="s">
        <v>212</v>
      </c>
      <c r="C25" s="79"/>
      <c r="D25" s="88">
        <v>33385</v>
      </c>
      <c r="E25" s="82"/>
      <c r="F25" s="88">
        <v>36000</v>
      </c>
      <c r="G25" s="88"/>
      <c r="H25" s="88">
        <v>33385</v>
      </c>
      <c r="I25" s="88"/>
      <c r="J25" s="303">
        <v>33385</v>
      </c>
    </row>
    <row r="26" spans="1:11">
      <c r="A26" s="150">
        <v>26</v>
      </c>
      <c r="B26" s="153" t="s">
        <v>213</v>
      </c>
      <c r="C26" s="79"/>
      <c r="D26" s="88">
        <v>232</v>
      </c>
      <c r="E26" s="82"/>
      <c r="F26" s="88">
        <v>700</v>
      </c>
      <c r="G26" s="88"/>
      <c r="H26" s="88">
        <v>300</v>
      </c>
      <c r="I26" s="88"/>
      <c r="J26" s="88">
        <v>500</v>
      </c>
    </row>
    <row r="27" spans="1:11">
      <c r="A27" s="150">
        <v>27</v>
      </c>
      <c r="B27" s="153" t="s">
        <v>670</v>
      </c>
      <c r="C27" s="79"/>
      <c r="D27" s="88">
        <v>0</v>
      </c>
      <c r="E27" s="82"/>
      <c r="F27" s="88">
        <v>0</v>
      </c>
      <c r="G27" s="88"/>
      <c r="H27" s="88">
        <v>136</v>
      </c>
      <c r="I27" s="88"/>
      <c r="J27" s="88">
        <v>3445</v>
      </c>
    </row>
    <row r="28" spans="1:11">
      <c r="A28" s="150">
        <v>28</v>
      </c>
      <c r="B28" s="153" t="s">
        <v>671</v>
      </c>
      <c r="C28" s="79"/>
      <c r="D28" s="88">
        <v>8423</v>
      </c>
      <c r="E28" s="82"/>
      <c r="F28" s="88">
        <v>8600</v>
      </c>
      <c r="G28" s="88"/>
      <c r="H28" s="88">
        <v>6734</v>
      </c>
      <c r="I28" s="88"/>
      <c r="J28" s="88">
        <v>8600</v>
      </c>
    </row>
    <row r="29" spans="1:11">
      <c r="A29" s="150">
        <v>29</v>
      </c>
      <c r="B29" s="153" t="s">
        <v>185</v>
      </c>
      <c r="C29" s="79"/>
      <c r="D29" s="88">
        <v>16910</v>
      </c>
      <c r="E29" s="82"/>
      <c r="F29" s="88">
        <v>18601</v>
      </c>
      <c r="G29" s="88"/>
      <c r="H29" s="88">
        <v>18309</v>
      </c>
      <c r="I29" s="88"/>
      <c r="J29" s="88">
        <v>20140</v>
      </c>
    </row>
    <row r="30" spans="1:11">
      <c r="A30" s="150">
        <v>30</v>
      </c>
      <c r="B30" s="153" t="s">
        <v>894</v>
      </c>
      <c r="C30" s="79"/>
      <c r="D30" s="88">
        <v>2929</v>
      </c>
      <c r="E30" s="82"/>
      <c r="F30" s="88">
        <v>2576</v>
      </c>
      <c r="G30" s="88"/>
      <c r="H30" s="88">
        <v>808</v>
      </c>
      <c r="I30" s="88"/>
      <c r="J30" s="88">
        <v>2576</v>
      </c>
    </row>
    <row r="31" spans="1:11">
      <c r="A31" s="150">
        <v>31</v>
      </c>
      <c r="B31" s="153" t="s">
        <v>214</v>
      </c>
      <c r="C31" s="79"/>
      <c r="D31" s="88">
        <v>4275</v>
      </c>
      <c r="E31" s="82"/>
      <c r="F31" s="88">
        <v>6000</v>
      </c>
      <c r="G31" s="88"/>
      <c r="H31" s="88">
        <v>726</v>
      </c>
      <c r="I31" s="88"/>
      <c r="J31" s="88">
        <v>5000</v>
      </c>
    </row>
    <row r="32" spans="1:11">
      <c r="A32" s="150">
        <v>32</v>
      </c>
      <c r="B32" s="152" t="s">
        <v>895</v>
      </c>
      <c r="C32" s="79"/>
      <c r="D32" s="88">
        <v>4796</v>
      </c>
      <c r="E32" s="82"/>
      <c r="F32" s="88">
        <v>10000</v>
      </c>
      <c r="G32" s="88"/>
      <c r="H32" s="88">
        <v>9000</v>
      </c>
      <c r="I32" s="88"/>
      <c r="J32" s="333">
        <v>7500</v>
      </c>
    </row>
    <row r="33" spans="1:10">
      <c r="A33" s="150">
        <v>33</v>
      </c>
      <c r="B33" s="152" t="s">
        <v>215</v>
      </c>
      <c r="C33" s="79"/>
      <c r="D33" s="88">
        <v>44</v>
      </c>
      <c r="E33" s="82"/>
      <c r="F33" s="88">
        <v>300</v>
      </c>
      <c r="G33" s="88"/>
      <c r="H33" s="88">
        <v>40</v>
      </c>
      <c r="I33" s="88"/>
      <c r="J33" s="88">
        <v>300</v>
      </c>
    </row>
    <row r="34" spans="1:10">
      <c r="A34" s="150">
        <v>34</v>
      </c>
      <c r="B34" s="152" t="s">
        <v>216</v>
      </c>
      <c r="C34" s="79"/>
      <c r="D34" s="88">
        <v>10000</v>
      </c>
      <c r="E34" s="82"/>
      <c r="F34" s="88">
        <v>3500</v>
      </c>
      <c r="G34" s="88"/>
      <c r="H34" s="88">
        <v>3300</v>
      </c>
      <c r="I34" s="88"/>
      <c r="J34" s="88">
        <v>3500</v>
      </c>
    </row>
    <row r="35" spans="1:10">
      <c r="A35" s="150">
        <v>35</v>
      </c>
      <c r="B35" s="152" t="s">
        <v>217</v>
      </c>
      <c r="C35" s="79"/>
      <c r="D35" s="88"/>
      <c r="E35" s="82"/>
      <c r="F35" s="88"/>
      <c r="G35" s="88"/>
      <c r="H35" s="88"/>
      <c r="I35" s="88"/>
      <c r="J35" s="88"/>
    </row>
    <row r="36" spans="1:10">
      <c r="A36" s="150">
        <v>36</v>
      </c>
      <c r="B36" s="151" t="s">
        <v>33</v>
      </c>
      <c r="C36" s="79"/>
      <c r="D36" s="80"/>
      <c r="E36" s="81"/>
      <c r="F36" s="80"/>
      <c r="G36" s="80"/>
      <c r="H36" s="80"/>
      <c r="I36" s="80"/>
      <c r="J36" s="80"/>
    </row>
    <row r="37" spans="1:10">
      <c r="A37" s="150">
        <v>37</v>
      </c>
      <c r="B37" s="153" t="s">
        <v>218</v>
      </c>
      <c r="C37" s="79"/>
      <c r="D37" s="80">
        <v>37235</v>
      </c>
      <c r="E37" s="81"/>
      <c r="F37" s="88">
        <v>22240</v>
      </c>
      <c r="G37" s="80"/>
      <c r="H37" s="88">
        <v>27950</v>
      </c>
      <c r="I37" s="80"/>
      <c r="J37" s="88">
        <v>0</v>
      </c>
    </row>
    <row r="38" spans="1:10">
      <c r="A38" s="150">
        <v>38</v>
      </c>
      <c r="B38" s="153" t="s">
        <v>87</v>
      </c>
      <c r="C38" s="79"/>
      <c r="D38" s="80">
        <v>1800</v>
      </c>
      <c r="E38" s="81"/>
      <c r="F38" s="88">
        <v>0</v>
      </c>
      <c r="G38" s="80"/>
      <c r="H38" s="88">
        <v>0</v>
      </c>
      <c r="I38" s="80"/>
      <c r="J38" s="88">
        <v>0</v>
      </c>
    </row>
    <row r="39" spans="1:10">
      <c r="A39" s="150">
        <v>39</v>
      </c>
      <c r="B39" s="151" t="s">
        <v>35</v>
      </c>
      <c r="C39" s="79"/>
      <c r="D39" s="80"/>
      <c r="E39" s="81"/>
      <c r="F39" s="80"/>
      <c r="G39" s="80"/>
      <c r="H39" s="80">
        <v>0</v>
      </c>
      <c r="I39" s="80"/>
      <c r="J39" s="80"/>
    </row>
    <row r="40" spans="1:10">
      <c r="A40" s="150">
        <v>40</v>
      </c>
      <c r="B40" s="84" t="s">
        <v>38</v>
      </c>
      <c r="C40" s="91"/>
      <c r="D40" s="92">
        <f>SUM(D14:D39)</f>
        <v>394206</v>
      </c>
      <c r="E40" s="93"/>
      <c r="F40" s="92">
        <f>SUM(F14:F39)</f>
        <v>404294</v>
      </c>
      <c r="G40" s="92"/>
      <c r="H40" s="94">
        <f>SUM(H15:H39)</f>
        <v>399188</v>
      </c>
      <c r="I40" s="94"/>
      <c r="J40" s="94">
        <f>SUM(J15:J39)</f>
        <v>414054</v>
      </c>
    </row>
    <row r="41" spans="1:10" ht="15.75" thickBot="1">
      <c r="A41" s="150">
        <v>41</v>
      </c>
      <c r="B41" s="84" t="s">
        <v>39</v>
      </c>
      <c r="C41" s="91"/>
      <c r="D41" s="95">
        <f>D13-D40</f>
        <v>-13841</v>
      </c>
      <c r="E41" s="93"/>
      <c r="F41" s="95">
        <f>F13-F40</f>
        <v>781</v>
      </c>
      <c r="G41" s="92"/>
      <c r="H41" s="95">
        <f>H13-H40</f>
        <v>9283</v>
      </c>
      <c r="I41" s="92"/>
      <c r="J41" s="328">
        <f>J13-J40</f>
        <v>-11262</v>
      </c>
    </row>
    <row r="42" spans="1:10" ht="15.75" thickTop="1">
      <c r="A42" s="150"/>
      <c r="B42" s="84"/>
      <c r="C42" s="91"/>
      <c r="D42" s="137"/>
      <c r="E42" s="93"/>
      <c r="F42" s="137"/>
      <c r="G42" s="92"/>
      <c r="H42" s="137"/>
      <c r="I42" s="92"/>
      <c r="J42" s="137"/>
    </row>
    <row r="43" spans="1:10">
      <c r="A43" s="139" t="s">
        <v>69</v>
      </c>
      <c r="B43" s="157" t="s">
        <v>668</v>
      </c>
      <c r="C43" s="139"/>
      <c r="D43" s="139"/>
      <c r="E43" s="139"/>
      <c r="F43" s="139"/>
      <c r="G43" s="139"/>
      <c r="H43" s="142"/>
      <c r="I43" s="142"/>
      <c r="J43" s="160"/>
    </row>
    <row r="44" spans="1:10" ht="17.25">
      <c r="A44" s="139" t="s">
        <v>69</v>
      </c>
      <c r="B44" s="158" t="s">
        <v>669</v>
      </c>
      <c r="C44" s="139"/>
      <c r="D44" s="139"/>
      <c r="E44" s="139"/>
      <c r="F44" s="139"/>
      <c r="G44" s="139"/>
      <c r="H44" s="140"/>
      <c r="I44" s="139"/>
      <c r="J44" s="309"/>
    </row>
    <row r="45" spans="1:10" ht="15.75">
      <c r="A45" s="139"/>
      <c r="B45" s="158"/>
      <c r="C45" s="139"/>
      <c r="D45" s="139"/>
      <c r="E45" s="139"/>
      <c r="F45" s="139"/>
      <c r="G45" s="139"/>
      <c r="H45" s="140"/>
      <c r="I45" s="139"/>
      <c r="J45" s="310"/>
    </row>
    <row r="46" spans="1:10" ht="15.75">
      <c r="A46" s="139"/>
      <c r="B46" s="158"/>
      <c r="C46" s="139"/>
      <c r="D46" s="139"/>
      <c r="E46" s="139"/>
      <c r="F46" s="139"/>
      <c r="G46" s="139"/>
      <c r="H46" s="140"/>
      <c r="I46" s="139"/>
      <c r="J46" s="139"/>
    </row>
    <row r="47" spans="1:10" ht="15.75">
      <c r="A47" s="139"/>
      <c r="B47" s="158"/>
      <c r="C47" s="139"/>
      <c r="D47" s="139"/>
      <c r="E47" s="139"/>
      <c r="F47" s="139"/>
      <c r="G47" s="139"/>
      <c r="H47" s="140"/>
      <c r="I47" s="139"/>
      <c r="J47" s="139"/>
    </row>
    <row r="48" spans="1:10" ht="15.75">
      <c r="A48" s="139"/>
      <c r="B48" s="280" t="s">
        <v>673</v>
      </c>
      <c r="C48" s="139"/>
      <c r="D48" s="139"/>
      <c r="E48" s="139"/>
      <c r="F48" s="139"/>
      <c r="G48" s="139"/>
      <c r="H48" s="140"/>
      <c r="I48" s="139"/>
      <c r="J48" s="139"/>
    </row>
    <row r="49" spans="1:10" ht="15.75">
      <c r="A49" s="139"/>
      <c r="B49" s="158"/>
      <c r="C49" s="139"/>
      <c r="D49" s="139"/>
      <c r="E49" s="139"/>
      <c r="F49" s="139"/>
      <c r="G49" s="139"/>
      <c r="H49" s="140"/>
      <c r="I49" s="139"/>
      <c r="J49" s="139"/>
    </row>
    <row r="50" spans="1:10">
      <c r="A50" s="139" t="s">
        <v>69</v>
      </c>
      <c r="B50" s="73" t="s">
        <v>219</v>
      </c>
      <c r="H50" s="72"/>
    </row>
    <row r="51" spans="1:10">
      <c r="A51" s="139" t="s">
        <v>69</v>
      </c>
      <c r="B51" t="s">
        <v>220</v>
      </c>
      <c r="H51" s="72"/>
      <c r="I51" s="72"/>
      <c r="J51" s="72"/>
    </row>
    <row r="52" spans="1:10">
      <c r="A52" s="139" t="s">
        <v>69</v>
      </c>
      <c r="B52" t="s">
        <v>221</v>
      </c>
    </row>
    <row r="53" spans="1:10">
      <c r="A53" s="139" t="s">
        <v>69</v>
      </c>
      <c r="B53" t="s">
        <v>672</v>
      </c>
    </row>
    <row r="54" spans="1:10">
      <c r="B54" s="72"/>
    </row>
    <row r="55" spans="1:10">
      <c r="B55" s="292" t="s">
        <v>201</v>
      </c>
    </row>
  </sheetData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Light</vt:lpstr>
      <vt:lpstr>Water</vt:lpstr>
      <vt:lpstr>Sewer </vt:lpstr>
      <vt:lpstr>Landfill</vt:lpstr>
      <vt:lpstr>General </vt:lpstr>
      <vt:lpstr>Wtr &amp; Bldg Sink</vt:lpstr>
      <vt:lpstr>Street</vt:lpstr>
      <vt:lpstr>Fire</vt:lpstr>
      <vt:lpstr>Police</vt:lpstr>
      <vt:lpstr>Cemetery</vt:lpstr>
      <vt:lpstr>Ambulance</vt:lpstr>
      <vt:lpstr>Pool</vt:lpstr>
      <vt:lpstr>Park </vt:lpstr>
      <vt:lpstr>Recreation</vt:lpstr>
      <vt:lpstr>Library </vt:lpstr>
      <vt:lpstr>Program Inc.</vt:lpstr>
      <vt:lpstr>Int. Ser. Health Ded.</vt:lpstr>
      <vt:lpstr>Sale Tax</vt:lpstr>
      <vt:lpstr>V P Bond</vt:lpstr>
      <vt:lpstr>Keno 504409</vt:lpstr>
      <vt:lpstr>Civic 300749</vt:lpstr>
      <vt:lpstr>TIF 505036</vt:lpstr>
      <vt:lpstr>Senior Center </vt:lpstr>
      <vt:lpstr>REDLG 301465</vt:lpstr>
      <vt:lpstr>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Beck</dc:creator>
  <cp:lastModifiedBy>Connie Beck</cp:lastModifiedBy>
  <cp:lastPrinted>2020-09-15T16:02:12Z</cp:lastPrinted>
  <dcterms:created xsi:type="dcterms:W3CDTF">2020-01-12T14:25:09Z</dcterms:created>
  <dcterms:modified xsi:type="dcterms:W3CDTF">2020-09-15T16:02:26Z</dcterms:modified>
</cp:coreProperties>
</file>